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C:\Users\laguiler\Downloads\"/>
    </mc:Choice>
  </mc:AlternateContent>
  <xr:revisionPtr revIDLastSave="0" documentId="13_ncr:1_{E4070507-F7D0-458D-B5CA-535524E7AAAB}" xr6:coauthVersionLast="47" xr6:coauthVersionMax="47" xr10:uidLastSave="{00000000-0000-0000-0000-000000000000}"/>
  <workbookProtection workbookAlgorithmName="SHA-512" workbookHashValue="oByqeOIszhKQNi6Rh2eil3Af72Sc6YZlytRwOI4fiSwcQ7Jo6xKHHQQ+Gp5Xasgo0Lrbwf2Op37PS5ooRHrbxg==" workbookSaltValue="3qJffUcUo9XBuRoiJSYxJA==" workbookSpinCount="100000" lockStructure="1"/>
  <bookViews>
    <workbookView xWindow="-120" yWindow="-120" windowWidth="29040" windowHeight="15720" tabRatio="794" xr2:uid="{00000000-000D-0000-FFFF-FFFF00000000}"/>
  </bookViews>
  <sheets>
    <sheet name="Instructions" sheetId="1" r:id="rId1"/>
    <sheet name="Glossary" sheetId="23" r:id="rId2"/>
    <sheet name="Summary" sheetId="14" r:id="rId3"/>
    <sheet name="WtT - Table 1 (efecu)" sheetId="2" r:id="rId4"/>
    <sheet name="WtT - Table 2 (ep)" sheetId="20" r:id="rId5"/>
    <sheet name="WtT - Table 3 (region elect)" sheetId="6" r:id="rId6"/>
    <sheet name="WtT - Table 4 (etd)" sheetId="21" r:id="rId7"/>
    <sheet name="WtT - Table 6 (proposed)" sheetId="17" state="hidden" r:id="rId8"/>
    <sheet name="WtT - Table 7 (GWP20)" sheetId="16" state="hidden" r:id="rId9"/>
    <sheet name=" WtT Table 5 (fuel Id)" sheetId="8" r:id="rId10"/>
    <sheet name="WtT - Table 6 (eccs) " sheetId="22" r:id="rId11"/>
    <sheet name="TtW - Table 1 (CfCH4 and CfN2O)" sheetId="11" r:id="rId12"/>
    <sheet name="TtW - Table 2 (Cslip)" sheetId="12" r:id="rId13"/>
    <sheet name="TtW - Table 3 (Cfug)" sheetId="13" r:id="rId14"/>
    <sheet name="GWP factors" sheetId="15" r:id="rId15"/>
    <sheet name="Fuel &amp; pathway codes (App.1)" sheetId="3" state="hidden" r:id="rId16"/>
    <sheet name="App 2 (initial default)" sheetId="4" state="hidden" r:id="rId17"/>
  </sheets>
  <definedNames>
    <definedName name="_xlnm._FilterDatabase" localSheetId="16" hidden="1">'App 2 (initial default)'!$A$2:$M$26</definedName>
    <definedName name="_xlnm._FilterDatabase" localSheetId="15" hidden="1">'Fuel &amp; pathway codes (App.1)'!$A$6:$I$134</definedName>
    <definedName name="_ftn1" localSheetId="16">'App 2 (initial default)'!#REF!</definedName>
    <definedName name="_ftn1" localSheetId="15">'Fuel &amp; pathway codes (App.1)'!#REF!</definedName>
    <definedName name="_ftn2" localSheetId="16">'App 2 (initial default)'!#REF!</definedName>
    <definedName name="_ftn2" localSheetId="15">'Fuel &amp; pathway codes (App.1)'!#REF!</definedName>
    <definedName name="_ftnref1" localSheetId="16">'App 2 (initial default)'!#REF!</definedName>
    <definedName name="_ftnref1" localSheetId="15">'Fuel &amp; pathway codes (App.1)'!$B$17</definedName>
    <definedName name="_ftnref2" localSheetId="16">'App 2 (initial default)'!#REF!</definedName>
    <definedName name="_ftnref2" localSheetId="15">'Fuel &amp; pathway codes (App.1)'!$F$19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 i="12" l="1"/>
  <c r="L23" i="12"/>
  <c r="L22" i="12"/>
  <c r="L21" i="12"/>
  <c r="L20" i="12"/>
  <c r="L19" i="12"/>
  <c r="L18" i="12"/>
  <c r="L17" i="12"/>
  <c r="I16" i="22"/>
  <c r="J16" i="22"/>
  <c r="I17" i="22"/>
  <c r="I18" i="22"/>
  <c r="I19" i="22"/>
  <c r="I20" i="22"/>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I15" i="22"/>
  <c r="J15" i="22"/>
  <c r="L16" i="12"/>
  <c r="L10" i="12"/>
  <c r="D11" i="15"/>
  <c r="C11" i="15"/>
  <c r="C10" i="11"/>
  <c r="J16" i="21"/>
  <c r="J17" i="21"/>
  <c r="J18" i="21"/>
  <c r="J19" i="21"/>
  <c r="J20" i="21"/>
  <c r="J21" i="21"/>
  <c r="J22" i="21"/>
  <c r="J23" i="21"/>
  <c r="J24" i="21"/>
  <c r="J25" i="21"/>
  <c r="J26" i="21"/>
  <c r="J27" i="21"/>
  <c r="J28" i="21"/>
  <c r="J29" i="21"/>
  <c r="J30" i="21"/>
  <c r="J31" i="21"/>
  <c r="J32" i="21"/>
  <c r="J33" i="21"/>
  <c r="J34" i="21"/>
  <c r="J35" i="21"/>
  <c r="J36" i="21"/>
  <c r="J37" i="21"/>
  <c r="J38" i="21"/>
  <c r="J39" i="21"/>
  <c r="J40" i="21"/>
  <c r="J41" i="21"/>
  <c r="J42" i="21"/>
  <c r="J43" i="21"/>
  <c r="J44" i="21"/>
  <c r="J45" i="21"/>
  <c r="J46" i="21"/>
  <c r="J47" i="21"/>
  <c r="J48" i="21"/>
  <c r="J49" i="21"/>
  <c r="J50" i="21"/>
  <c r="J51" i="21"/>
  <c r="J52" i="21"/>
  <c r="J53" i="21"/>
  <c r="J54" i="21"/>
  <c r="J55" i="21"/>
  <c r="J56" i="21"/>
  <c r="J57" i="21"/>
  <c r="J58" i="21"/>
  <c r="J59" i="21"/>
  <c r="J60" i="21"/>
  <c r="J61" i="21"/>
  <c r="J62" i="21"/>
  <c r="J63" i="21"/>
  <c r="J64" i="21"/>
  <c r="I16" i="21"/>
  <c r="I17" i="21"/>
  <c r="I18" i="21"/>
  <c r="I19" i="21"/>
  <c r="I20" i="21"/>
  <c r="I21" i="21"/>
  <c r="I22" i="21"/>
  <c r="I23" i="21"/>
  <c r="I24" i="21"/>
  <c r="I25" i="21"/>
  <c r="I26" i="21"/>
  <c r="I27" i="21"/>
  <c r="I28" i="21"/>
  <c r="I29" i="21"/>
  <c r="I30" i="21"/>
  <c r="I31" i="21"/>
  <c r="I32" i="21"/>
  <c r="I33" i="21"/>
  <c r="I34" i="21"/>
  <c r="I35" i="21"/>
  <c r="I36" i="21"/>
  <c r="I37" i="21"/>
  <c r="I38" i="21"/>
  <c r="I39" i="21"/>
  <c r="I40" i="21"/>
  <c r="I41" i="21"/>
  <c r="I42" i="21"/>
  <c r="I43" i="21"/>
  <c r="I44" i="21"/>
  <c r="I45" i="21"/>
  <c r="I46" i="21"/>
  <c r="I47" i="21"/>
  <c r="I48" i="21"/>
  <c r="I49" i="21"/>
  <c r="I50" i="21"/>
  <c r="I51" i="21"/>
  <c r="I52" i="21"/>
  <c r="I53" i="21"/>
  <c r="I54" i="21"/>
  <c r="I55" i="21"/>
  <c r="I56" i="21"/>
  <c r="I57" i="21"/>
  <c r="I58" i="21"/>
  <c r="I59" i="21"/>
  <c r="I60" i="21"/>
  <c r="I61" i="21"/>
  <c r="I62" i="21"/>
  <c r="I63" i="21"/>
  <c r="I64" i="21"/>
  <c r="J15" i="21"/>
  <c r="I15" i="21"/>
  <c r="D40" i="6"/>
  <c r="D39" i="6"/>
  <c r="D31" i="6"/>
  <c r="D30" i="6"/>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47" i="20"/>
  <c r="J48" i="20"/>
  <c r="J49" i="20"/>
  <c r="J50" i="20"/>
  <c r="J51" i="20"/>
  <c r="J52" i="20"/>
  <c r="J53" i="20"/>
  <c r="J54" i="20"/>
  <c r="J55" i="20"/>
  <c r="J56" i="20"/>
  <c r="J57" i="20"/>
  <c r="J58" i="20"/>
  <c r="J59" i="20"/>
  <c r="J60" i="20"/>
  <c r="J61" i="20"/>
  <c r="J62" i="20"/>
  <c r="J63" i="20"/>
  <c r="J64" i="20"/>
  <c r="I16" i="20"/>
  <c r="I17" i="20"/>
  <c r="I18" i="20"/>
  <c r="I19" i="20"/>
  <c r="I20" i="20"/>
  <c r="I21" i="20"/>
  <c r="I22" i="20"/>
  <c r="I23" i="20"/>
  <c r="I24" i="20"/>
  <c r="I25" i="20"/>
  <c r="I26" i="20"/>
  <c r="I27" i="20"/>
  <c r="I28" i="20"/>
  <c r="I29" i="20"/>
  <c r="I30" i="20"/>
  <c r="I31" i="20"/>
  <c r="I32" i="20"/>
  <c r="I33" i="20"/>
  <c r="I34" i="20"/>
  <c r="I35" i="20"/>
  <c r="I36" i="20"/>
  <c r="I37" i="20"/>
  <c r="I38" i="20"/>
  <c r="I39" i="20"/>
  <c r="I40" i="20"/>
  <c r="I41" i="20"/>
  <c r="I42" i="20"/>
  <c r="I43" i="20"/>
  <c r="I44" i="20"/>
  <c r="I45" i="20"/>
  <c r="I46" i="20"/>
  <c r="I47" i="20"/>
  <c r="I48" i="20"/>
  <c r="I49" i="20"/>
  <c r="I50" i="20"/>
  <c r="I51" i="20"/>
  <c r="I52" i="20"/>
  <c r="I53" i="20"/>
  <c r="I54" i="20"/>
  <c r="I55" i="20"/>
  <c r="I56" i="20"/>
  <c r="I57" i="20"/>
  <c r="I58" i="20"/>
  <c r="I59" i="20"/>
  <c r="I60" i="20"/>
  <c r="I61" i="20"/>
  <c r="I62" i="20"/>
  <c r="I63" i="20"/>
  <c r="I64" i="20"/>
  <c r="J15" i="20"/>
  <c r="I15" i="20"/>
  <c r="E20" i="2"/>
  <c r="D20"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J26" i="2"/>
  <c r="I26" i="2"/>
  <c r="E8" i="20" l="1"/>
  <c r="E20" i="14" s="1"/>
  <c r="D8" i="21"/>
  <c r="D19" i="14" s="1"/>
  <c r="E8" i="21"/>
  <c r="E19" i="14" s="1"/>
  <c r="D8" i="20"/>
  <c r="D20" i="14" s="1"/>
  <c r="C10" i="13"/>
  <c r="C10" i="12"/>
  <c r="J13" i="2"/>
  <c r="J12" i="2"/>
  <c r="C12" i="2"/>
  <c r="J10" i="2"/>
  <c r="J9" i="2"/>
  <c r="C10" i="2"/>
  <c r="B10" i="2"/>
  <c r="D40" i="14"/>
  <c r="D39" i="14"/>
  <c r="D37" i="14"/>
  <c r="D35" i="14"/>
  <c r="D33" i="14"/>
  <c r="D32" i="14"/>
  <c r="D31" i="14"/>
  <c r="D30" i="14"/>
  <c r="D29" i="14"/>
  <c r="D28" i="14"/>
  <c r="D8" i="22" l="1"/>
  <c r="D22" i="14" s="1"/>
  <c r="E8" i="22"/>
  <c r="E22" i="14" s="1"/>
  <c r="C8" i="14"/>
  <c r="C7" i="14"/>
  <c r="B11" i="14" l="1"/>
  <c r="G14" i="14"/>
  <c r="G13" i="14"/>
  <c r="G11" i="14"/>
  <c r="G10" i="14"/>
  <c r="C13" i="14"/>
  <c r="C11" i="14"/>
  <c r="C4" i="8" l="1"/>
  <c r="C4" i="21"/>
  <c r="C4" i="22"/>
  <c r="C4" i="20"/>
  <c r="D34" i="14" l="1"/>
  <c r="D36" i="14" s="1"/>
  <c r="E46" i="14" s="1"/>
  <c r="D38" i="14"/>
  <c r="O36" i="6"/>
  <c r="P36" i="6"/>
  <c r="Q36" i="6"/>
  <c r="R36" i="6"/>
  <c r="S36" i="6"/>
  <c r="T36" i="6"/>
  <c r="U36" i="6"/>
  <c r="V36" i="6"/>
  <c r="W36" i="6"/>
  <c r="X36" i="6"/>
  <c r="Y36" i="6"/>
  <c r="Z36" i="6"/>
  <c r="AA36" i="6"/>
  <c r="AB36" i="6"/>
  <c r="AC36" i="6"/>
  <c r="AD36" i="6"/>
  <c r="AE36" i="6"/>
  <c r="AF36" i="6"/>
  <c r="AG36" i="6"/>
  <c r="AH36" i="6"/>
  <c r="AI36" i="6"/>
  <c r="AJ36" i="6"/>
  <c r="AK36" i="6"/>
  <c r="AL36" i="6"/>
  <c r="AM36" i="6"/>
  <c r="AN36" i="6"/>
  <c r="AO36" i="6"/>
  <c r="AP36" i="6"/>
  <c r="AQ36" i="6"/>
  <c r="AR36" i="6"/>
  <c r="AS36"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N37" i="6"/>
  <c r="N38" i="6"/>
  <c r="N36" i="6"/>
  <c r="O30" i="6"/>
  <c r="O39" i="6" s="1"/>
  <c r="P30" i="6"/>
  <c r="P39" i="6" s="1"/>
  <c r="Q30" i="6"/>
  <c r="Q39" i="6" s="1"/>
  <c r="R30" i="6"/>
  <c r="R39" i="6" s="1"/>
  <c r="S30" i="6"/>
  <c r="S39" i="6" s="1"/>
  <c r="T30" i="6"/>
  <c r="T39" i="6" s="1"/>
  <c r="U30" i="6"/>
  <c r="U39" i="6" s="1"/>
  <c r="V30" i="6"/>
  <c r="V39" i="6" s="1"/>
  <c r="W30" i="6"/>
  <c r="W39" i="6" s="1"/>
  <c r="X30" i="6"/>
  <c r="X39" i="6" s="1"/>
  <c r="Y30" i="6"/>
  <c r="Y39" i="6" s="1"/>
  <c r="Z30" i="6"/>
  <c r="Z39" i="6" s="1"/>
  <c r="AA30" i="6"/>
  <c r="AA39" i="6" s="1"/>
  <c r="AB30" i="6"/>
  <c r="AB39" i="6" s="1"/>
  <c r="AC30" i="6"/>
  <c r="AC39" i="6" s="1"/>
  <c r="AD30" i="6"/>
  <c r="AD39" i="6" s="1"/>
  <c r="AE30" i="6"/>
  <c r="AE39" i="6" s="1"/>
  <c r="AF30" i="6"/>
  <c r="AF39" i="6" s="1"/>
  <c r="AG30" i="6"/>
  <c r="AG39" i="6" s="1"/>
  <c r="AH30" i="6"/>
  <c r="AH39" i="6" s="1"/>
  <c r="AI30" i="6"/>
  <c r="AI39" i="6" s="1"/>
  <c r="AJ30" i="6"/>
  <c r="AJ39" i="6" s="1"/>
  <c r="AK30" i="6"/>
  <c r="AK39" i="6" s="1"/>
  <c r="AL30" i="6"/>
  <c r="AL39" i="6" s="1"/>
  <c r="AM30" i="6"/>
  <c r="AM39" i="6" s="1"/>
  <c r="AN30" i="6"/>
  <c r="AN39" i="6" s="1"/>
  <c r="AO30" i="6"/>
  <c r="AO39" i="6" s="1"/>
  <c r="AP30" i="6"/>
  <c r="AP39" i="6" s="1"/>
  <c r="AQ30" i="6"/>
  <c r="AQ39" i="6" s="1"/>
  <c r="AR30" i="6"/>
  <c r="AR39" i="6" s="1"/>
  <c r="AS30" i="6"/>
  <c r="AS39" i="6" s="1"/>
  <c r="O31" i="6"/>
  <c r="O40" i="6" s="1"/>
  <c r="P31" i="6"/>
  <c r="P40" i="6" s="1"/>
  <c r="Q31" i="6"/>
  <c r="Q40" i="6" s="1"/>
  <c r="R31" i="6"/>
  <c r="R40" i="6" s="1"/>
  <c r="S31" i="6"/>
  <c r="S40" i="6" s="1"/>
  <c r="T31" i="6"/>
  <c r="T40" i="6" s="1"/>
  <c r="U31" i="6"/>
  <c r="U40" i="6" s="1"/>
  <c r="V31" i="6"/>
  <c r="V40" i="6" s="1"/>
  <c r="W31" i="6"/>
  <c r="W40" i="6" s="1"/>
  <c r="X31" i="6"/>
  <c r="X40" i="6" s="1"/>
  <c r="Y31" i="6"/>
  <c r="Y40" i="6" s="1"/>
  <c r="Z31" i="6"/>
  <c r="Z40" i="6" s="1"/>
  <c r="AA31" i="6"/>
  <c r="AA40" i="6" s="1"/>
  <c r="AB31" i="6"/>
  <c r="AB40" i="6" s="1"/>
  <c r="AC31" i="6"/>
  <c r="AC40" i="6" s="1"/>
  <c r="AD31" i="6"/>
  <c r="AD40" i="6" s="1"/>
  <c r="AE31" i="6"/>
  <c r="AE40" i="6" s="1"/>
  <c r="AF31" i="6"/>
  <c r="AF40" i="6" s="1"/>
  <c r="AG31" i="6"/>
  <c r="AG40" i="6" s="1"/>
  <c r="AH31" i="6"/>
  <c r="AH40" i="6" s="1"/>
  <c r="AI31" i="6"/>
  <c r="AI40" i="6" s="1"/>
  <c r="AJ31" i="6"/>
  <c r="AJ40" i="6" s="1"/>
  <c r="AK31" i="6"/>
  <c r="AK40" i="6" s="1"/>
  <c r="AL31" i="6"/>
  <c r="AL40" i="6" s="1"/>
  <c r="AM31" i="6"/>
  <c r="AM40" i="6" s="1"/>
  <c r="AN31" i="6"/>
  <c r="AN40" i="6" s="1"/>
  <c r="AO31" i="6"/>
  <c r="AO40" i="6" s="1"/>
  <c r="AP31" i="6"/>
  <c r="AP40" i="6" s="1"/>
  <c r="AQ31" i="6"/>
  <c r="AQ40" i="6" s="1"/>
  <c r="AR31" i="6"/>
  <c r="AR40" i="6" s="1"/>
  <c r="AS31" i="6"/>
  <c r="AS40" i="6" s="1"/>
  <c r="N31" i="6"/>
  <c r="N40" i="6" s="1"/>
  <c r="N30" i="6"/>
  <c r="N39" i="6" s="1"/>
  <c r="D46" i="14" l="1"/>
  <c r="C5" i="22"/>
  <c r="C5" i="8"/>
  <c r="C5" i="20"/>
  <c r="C5" i="21"/>
  <c r="E17" i="14"/>
  <c r="D17" i="14"/>
  <c r="D24" i="14" s="1"/>
  <c r="E24" i="14" l="1"/>
  <c r="D52" i="14" l="1"/>
  <c r="E5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C523AFBE-E87D-41DE-9781-A3B53DEF31A2}">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DAA31A72-0840-4D50-993A-5E860838584F}">
      <text/>
    </comment>
    <comment ref="G8" authorId="0" shapeId="0" xr:uid="{699E52C9-55F5-4900-BCCE-67E108FB2A7F}">
      <text>
        <r>
          <rPr>
            <sz val="10"/>
            <color indexed="81"/>
            <rFont val="Arial"/>
            <family val="2"/>
          </rPr>
          <t>Factor accounting for the fuel which escapes between the tanks up to the energy converter which is leaked, vented or otherwise lost in the system.</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5A1DC848-8584-479F-A2AB-90ABE3640978}">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E2152284-47AF-48C9-A0EC-8EDB26E1A881}">
      <text/>
    </comment>
    <comment ref="B20" authorId="0" shapeId="0" xr:uid="{FDB9F567-29A6-4BD3-B54B-2C60504BFB30}">
      <text>
        <r>
          <rPr>
            <sz val="10"/>
            <color indexed="81"/>
            <rFont val="Arial"/>
            <family val="2"/>
          </rPr>
          <t>Emissions associated with the feedstock extraction / cultivation / acquisition / recovery</t>
        </r>
      </text>
    </comment>
    <comment ref="F24" authorId="0" shapeId="0" xr:uid="{2B87FE62-50EF-4CB0-BDA1-A1AE94B9C4BB}">
      <text>
        <r>
          <rPr>
            <sz val="10"/>
            <color indexed="81"/>
            <rFont val="Arial"/>
            <family val="2"/>
          </rPr>
          <t xml:space="preserve">If the emissions data can only be provided as g CO2eq, enter the data in </t>
        </r>
        <r>
          <rPr>
            <b/>
            <sz val="10"/>
            <color indexed="81"/>
            <rFont val="Arial"/>
            <family val="2"/>
          </rPr>
          <t>column F</t>
        </r>
        <r>
          <rPr>
            <sz val="10"/>
            <color indexed="81"/>
            <rFont val="Arial"/>
            <family val="2"/>
          </rPr>
          <t xml:space="preserve"> and provide an explanation in </t>
        </r>
        <r>
          <rPr>
            <b/>
            <i/>
            <sz val="10"/>
            <color indexed="81"/>
            <rFont val="Arial"/>
            <family val="2"/>
          </rPr>
          <t>Observations</t>
        </r>
        <r>
          <rPr>
            <b/>
            <sz val="10"/>
            <color indexed="81"/>
            <rFont val="Arial"/>
            <family val="2"/>
          </rPr>
          <t xml:space="preserve"> (column L)</t>
        </r>
        <r>
          <rPr>
            <sz val="10"/>
            <color indexed="81"/>
            <rFont val="Arial"/>
            <family val="2"/>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C7D1E1EB-B215-4F9B-8E7C-5EE3D4C5B287}">
      <text/>
    </comment>
    <comment ref="B8" authorId="0" shapeId="0" xr:uid="{95E3BDA5-F5D6-4143-87FD-F13C89CAE87D}">
      <text>
        <r>
          <rPr>
            <sz val="10"/>
            <color indexed="81"/>
            <rFont val="Arial"/>
            <family val="2"/>
          </rPr>
          <t>Emissions associated with the feedstock processing and/or transformation at source and emissions associated with the conversion of the feedstock to the final fuel product, including electricity generation.</t>
        </r>
      </text>
    </comment>
    <comment ref="F13" authorId="0" shapeId="0" xr:uid="{4F06BF74-4312-4FE2-AD89-6F157A4B027A}">
      <text>
        <r>
          <rPr>
            <sz val="10"/>
            <color indexed="81"/>
            <rFont val="Arial"/>
            <family val="2"/>
          </rPr>
          <t>If the emissions data can only be provided as g CO</t>
        </r>
        <r>
          <rPr>
            <vertAlign val="subscript"/>
            <sz val="10"/>
            <color indexed="81"/>
            <rFont val="Arial"/>
            <family val="2"/>
          </rPr>
          <t>2</t>
        </r>
        <r>
          <rPr>
            <sz val="10"/>
            <color indexed="81"/>
            <rFont val="Arial"/>
            <family val="2"/>
          </rPr>
          <t xml:space="preserve">eq, enter the data in </t>
        </r>
        <r>
          <rPr>
            <b/>
            <sz val="10"/>
            <color indexed="81"/>
            <rFont val="Arial"/>
            <family val="2"/>
          </rPr>
          <t>column F</t>
        </r>
        <r>
          <rPr>
            <sz val="10"/>
            <color indexed="81"/>
            <rFont val="Arial"/>
            <family val="2"/>
          </rPr>
          <t xml:space="preserve"> and provide an explanation in </t>
        </r>
        <r>
          <rPr>
            <b/>
            <i/>
            <sz val="10"/>
            <color indexed="81"/>
            <rFont val="Arial"/>
            <family val="2"/>
          </rPr>
          <t>Observations</t>
        </r>
        <r>
          <rPr>
            <b/>
            <sz val="10"/>
            <color indexed="81"/>
            <rFont val="Arial"/>
            <family val="2"/>
          </rPr>
          <t xml:space="preserve"> (column L)</t>
        </r>
        <r>
          <rPr>
            <sz val="10"/>
            <color indexed="81"/>
            <rFont val="Arial"/>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1F03F1C1-4D41-42CB-9294-9ED816B19A3C}">
      <text/>
    </comment>
    <comment ref="C7" authorId="0" shapeId="0" xr:uid="{675857C3-D30C-4DC2-8B2E-BA9E72EFC3F8}">
      <text>
        <r>
          <rPr>
            <sz val="11"/>
            <color indexed="10"/>
            <rFont val="Arial"/>
            <family val="2"/>
          </rPr>
          <t>◄ Specify country and year of electricity generation.</t>
        </r>
      </text>
    </comment>
    <comment ref="B27" authorId="0" shapeId="0" xr:uid="{9EC31B14-589E-4111-BCDB-107402612AF0}">
      <text>
        <r>
          <rPr>
            <sz val="10"/>
            <color indexed="81"/>
            <rFont val="Arial"/>
            <family val="2"/>
          </rPr>
          <t xml:space="preserve">If the emissions data can only be provided as </t>
        </r>
        <r>
          <rPr>
            <b/>
            <sz val="10"/>
            <color indexed="81"/>
            <rFont val="Arial"/>
            <family val="2"/>
          </rPr>
          <t>g CO</t>
        </r>
        <r>
          <rPr>
            <b/>
            <vertAlign val="subscript"/>
            <sz val="10"/>
            <color indexed="81"/>
            <rFont val="Arial"/>
            <family val="2"/>
          </rPr>
          <t>2</t>
        </r>
        <r>
          <rPr>
            <b/>
            <sz val="10"/>
            <color indexed="81"/>
            <rFont val="Arial"/>
            <family val="2"/>
          </rPr>
          <t>eq/MJ electricity</t>
        </r>
        <r>
          <rPr>
            <sz val="10"/>
            <color indexed="81"/>
            <rFont val="Arial"/>
            <family val="2"/>
          </rPr>
          <t xml:space="preserve">, enter the data in this row and provide an explanation in </t>
        </r>
        <r>
          <rPr>
            <b/>
            <i/>
            <sz val="10"/>
            <color indexed="81"/>
            <rFont val="Arial"/>
            <family val="2"/>
          </rPr>
          <t>Data source/ model used</t>
        </r>
        <r>
          <rPr>
            <sz val="10"/>
            <color indexed="81"/>
            <rFont val="Arial"/>
            <family val="2"/>
          </rPr>
          <t xml:space="preserve"> (column E).</t>
        </r>
      </text>
    </comment>
    <comment ref="B36" authorId="0" shapeId="0" xr:uid="{154C76D9-D31F-4A82-8706-D31CB8337FEA}">
      <text>
        <r>
          <rPr>
            <sz val="10"/>
            <color indexed="81"/>
            <rFont val="Arial"/>
            <family val="2"/>
          </rPr>
          <t xml:space="preserve">If the emissions data can only be provided as </t>
        </r>
        <r>
          <rPr>
            <b/>
            <sz val="10"/>
            <color indexed="81"/>
            <rFont val="Arial"/>
            <family val="2"/>
          </rPr>
          <t>g CO2eq/kWh electricity</t>
        </r>
        <r>
          <rPr>
            <sz val="10"/>
            <color indexed="81"/>
            <rFont val="Arial"/>
            <family val="2"/>
          </rPr>
          <t xml:space="preserve">, enter the data in this row and provide an explanation in </t>
        </r>
        <r>
          <rPr>
            <b/>
            <i/>
            <sz val="10"/>
            <color indexed="81"/>
            <rFont val="Arial"/>
            <family val="2"/>
          </rPr>
          <t>Data source/ model used</t>
        </r>
        <r>
          <rPr>
            <b/>
            <sz val="10"/>
            <color indexed="81"/>
            <rFont val="Arial"/>
            <family val="2"/>
          </rPr>
          <t xml:space="preserve"> (column E)</t>
        </r>
        <r>
          <rPr>
            <sz val="10"/>
            <color indexed="81"/>
            <rFont val="Arial"/>
            <family val="2"/>
          </rPr>
          <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70E677B7-61EA-445B-A355-10BC69429993}">
      <text/>
    </comment>
    <comment ref="B8" authorId="0" shapeId="0" xr:uid="{A874F314-D0B6-4CB5-9657-B6D7ED669E7F}">
      <text>
        <r>
          <rPr>
            <sz val="10"/>
            <color indexed="81"/>
            <rFont val="Arial"/>
            <family val="2"/>
          </rPr>
          <t>Emissions associated with the feedstock transport to conversion plant, and the emissions associated with the finished fuel transport and storage, local delivery, retail storage and bunkering.</t>
        </r>
      </text>
    </comment>
    <comment ref="F13" authorId="0" shapeId="0" xr:uid="{85DA77B1-8B47-4AA3-8879-E8943B1C8546}">
      <text>
        <r>
          <rPr>
            <sz val="10"/>
            <color indexed="81"/>
            <rFont val="Arial"/>
            <family val="2"/>
          </rPr>
          <t>If the emissions data can only be provided as g CO</t>
        </r>
        <r>
          <rPr>
            <vertAlign val="subscript"/>
            <sz val="10"/>
            <color indexed="81"/>
            <rFont val="Arial"/>
            <family val="2"/>
          </rPr>
          <t>2</t>
        </r>
        <r>
          <rPr>
            <sz val="10"/>
            <color indexed="81"/>
            <rFont val="Arial"/>
            <family val="2"/>
          </rPr>
          <t xml:space="preserve">eq, enter the data in </t>
        </r>
        <r>
          <rPr>
            <b/>
            <sz val="10"/>
            <color indexed="81"/>
            <rFont val="Arial"/>
            <family val="2"/>
          </rPr>
          <t>column F</t>
        </r>
        <r>
          <rPr>
            <sz val="10"/>
            <color indexed="81"/>
            <rFont val="Arial"/>
            <family val="2"/>
          </rPr>
          <t xml:space="preserve"> and provide an explanation in </t>
        </r>
        <r>
          <rPr>
            <b/>
            <sz val="10"/>
            <color indexed="81"/>
            <rFont val="Arial"/>
            <family val="2"/>
          </rPr>
          <t>Observations (column L)</t>
        </r>
        <r>
          <rPr>
            <sz val="10"/>
            <color indexed="81"/>
            <rFont val="Arial"/>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F2" authorId="0" shapeId="0" xr:uid="{2D3DFCBB-2D44-458F-909F-2F84AED315C1}">
      <text/>
    </comment>
    <comment ref="B7" authorId="0" shapeId="0" xr:uid="{7A849929-EAFB-4FC8-B6F4-F608F7B08ED9}">
      <text>
        <r>
          <rPr>
            <b/>
            <sz val="10"/>
            <color indexed="81"/>
            <rFont val="Arial"/>
            <family val="2"/>
          </rPr>
          <t>Lower Calorific Value (LCV)</t>
        </r>
        <r>
          <rPr>
            <sz val="10"/>
            <color indexed="81"/>
            <rFont val="Arial"/>
            <family val="2"/>
          </rPr>
          <t xml:space="preserve"> is the amount of heat that would be released by the complete combustion of a specified fuel.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4119B655-F8EA-47FD-AD29-4F3262E6B308}">
      <text/>
    </comment>
    <comment ref="B8" authorId="0" shapeId="0" xr:uid="{A5FB7176-B5D0-4B62-9F5A-E3D2DAE3FF6D}">
      <text>
        <r>
          <rPr>
            <sz val="10"/>
            <color indexed="81"/>
            <rFont val="Arial"/>
            <family val="2"/>
          </rPr>
          <t>Emissions credit from carbon capture and storage (</t>
        </r>
        <r>
          <rPr>
            <b/>
            <sz val="10"/>
            <color indexed="81"/>
            <rFont val="Arial"/>
            <family val="2"/>
          </rPr>
          <t>e</t>
        </r>
        <r>
          <rPr>
            <b/>
            <vertAlign val="subscript"/>
            <sz val="11"/>
            <color indexed="81"/>
            <rFont val="Arial"/>
            <family val="2"/>
          </rPr>
          <t>ccs</t>
        </r>
        <r>
          <rPr>
            <sz val="10"/>
            <color indexed="81"/>
            <rFont val="Arial"/>
            <family val="2"/>
          </rPr>
          <t xml:space="preserve">), that have not already been accounted for in </t>
        </r>
        <r>
          <rPr>
            <b/>
            <sz val="10"/>
            <color indexed="81"/>
            <rFont val="Arial"/>
            <family val="2"/>
          </rPr>
          <t>e</t>
        </r>
        <r>
          <rPr>
            <b/>
            <vertAlign val="subscript"/>
            <sz val="11"/>
            <color indexed="81"/>
            <rFont val="Arial"/>
            <family val="2"/>
          </rPr>
          <t>p</t>
        </r>
        <r>
          <rPr>
            <sz val="10"/>
            <color indexed="81"/>
            <rFont val="Arial"/>
            <family val="2"/>
          </rPr>
          <t>. This should properly account the avoided emissions through the capture and sequestration of emitted CO</t>
        </r>
        <r>
          <rPr>
            <vertAlign val="subscript"/>
            <sz val="10"/>
            <color indexed="81"/>
            <rFont val="Arial"/>
            <family val="2"/>
          </rPr>
          <t>2</t>
        </r>
        <r>
          <rPr>
            <sz val="10"/>
            <color indexed="81"/>
            <rFont val="Arial"/>
            <family val="2"/>
          </rPr>
          <t>, related to the extraction, transport, processing and distribution of fuel (c</t>
        </r>
        <r>
          <rPr>
            <vertAlign val="subscript"/>
            <sz val="11"/>
            <color indexed="81"/>
            <rFont val="Arial"/>
            <family val="2"/>
          </rPr>
          <t>sc</t>
        </r>
        <r>
          <rPr>
            <sz val="10"/>
            <color indexed="81"/>
            <rFont val="Arial"/>
            <family val="2"/>
          </rPr>
          <t>). From the above-mentioned emission credit, all the emissions resulting from the process of capturing (e</t>
        </r>
        <r>
          <rPr>
            <vertAlign val="subscript"/>
            <sz val="11"/>
            <color indexed="81"/>
            <rFont val="Arial"/>
            <family val="2"/>
          </rPr>
          <t>cc</t>
        </r>
        <r>
          <rPr>
            <sz val="10"/>
            <color indexed="81"/>
            <rFont val="Arial"/>
            <family val="2"/>
          </rPr>
          <t>) and transporting (e</t>
        </r>
        <r>
          <rPr>
            <vertAlign val="subscript"/>
            <sz val="11"/>
            <color indexed="81"/>
            <rFont val="Arial"/>
            <family val="2"/>
          </rPr>
          <t>t</t>
        </r>
        <r>
          <rPr>
            <sz val="10"/>
            <color indexed="81"/>
            <rFont val="Arial"/>
            <family val="2"/>
          </rPr>
          <t>) the CO</t>
        </r>
        <r>
          <rPr>
            <vertAlign val="subscript"/>
            <sz val="10"/>
            <color indexed="81"/>
            <rFont val="Arial"/>
            <family val="2"/>
          </rPr>
          <t>2</t>
        </r>
        <r>
          <rPr>
            <sz val="10"/>
            <color indexed="81"/>
            <rFont val="Arial"/>
            <family val="2"/>
          </rPr>
          <t xml:space="preserve"> up to the final storage (including the emissions related to the injection, etc.) need to be deducted.</t>
        </r>
      </text>
    </comment>
    <comment ref="F13" authorId="0" shapeId="0" xr:uid="{157795A5-23EA-4752-B39C-3A1D1876BBFB}">
      <text>
        <r>
          <rPr>
            <sz val="10"/>
            <color indexed="81"/>
            <rFont val="Arial"/>
            <family val="2"/>
          </rPr>
          <t>If the emissions data can only be provided as g CO</t>
        </r>
        <r>
          <rPr>
            <vertAlign val="subscript"/>
            <sz val="10"/>
            <color indexed="81"/>
            <rFont val="Arial"/>
            <family val="2"/>
          </rPr>
          <t>2</t>
        </r>
        <r>
          <rPr>
            <sz val="10"/>
            <color indexed="81"/>
            <rFont val="Arial"/>
            <family val="2"/>
          </rPr>
          <t xml:space="preserve">eq, enter the data in </t>
        </r>
        <r>
          <rPr>
            <b/>
            <sz val="10"/>
            <color indexed="81"/>
            <rFont val="Arial"/>
            <family val="2"/>
          </rPr>
          <t>column F</t>
        </r>
        <r>
          <rPr>
            <sz val="10"/>
            <color indexed="81"/>
            <rFont val="Arial"/>
            <family val="2"/>
          </rPr>
          <t xml:space="preserve"> and provide an explanation in </t>
        </r>
        <r>
          <rPr>
            <b/>
            <i/>
            <sz val="10"/>
            <color indexed="81"/>
            <rFont val="Arial"/>
            <family val="2"/>
          </rPr>
          <t>Observations</t>
        </r>
        <r>
          <rPr>
            <b/>
            <sz val="10"/>
            <color indexed="81"/>
            <rFont val="Arial"/>
            <family val="2"/>
          </rPr>
          <t xml:space="preserve"> (column L)</t>
        </r>
        <r>
          <rPr>
            <sz val="10"/>
            <color indexed="81"/>
            <rFont val="Arial"/>
            <family val="2"/>
          </rPr>
          <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CB3298B3-6C13-4C63-8D48-FC0166CE9D74}">
      <text/>
    </comment>
    <comment ref="B4" authorId="0" shapeId="0" xr:uid="{6BD16709-8402-4617-9D46-44450FD77729}">
      <text>
        <r>
          <rPr>
            <sz val="10"/>
            <color indexed="81"/>
            <rFont val="Arial"/>
            <family val="2"/>
          </rPr>
          <t>Factor accounting for the share of GHG in the components of the fuel.
Example: for LNG this value is 1</t>
        </r>
      </text>
    </comment>
    <comment ref="B5" authorId="0" shapeId="0" xr:uid="{C18097D2-51B5-4A3D-A368-AEDEEA47BEA6}">
      <text>
        <r>
          <rPr>
            <sz val="10"/>
            <color indexed="81"/>
            <rFont val="Arial"/>
            <family val="2"/>
          </rPr>
          <t>Carbon source factor to determine whether the emissions credits generated by biomass growth are accounted for in the calculation of the TtW value.</t>
        </r>
      </text>
    </comment>
    <comment ref="B6" authorId="0" shapeId="0" xr:uid="{AE415EFE-E205-4A97-A3BB-A0A2F47301E4}">
      <text>
        <r>
          <rPr>
            <sz val="10"/>
            <color indexed="81"/>
            <rFont val="Arial"/>
            <family val="2"/>
          </rPr>
          <t>Emissions credits generated by biomass growth.</t>
        </r>
      </text>
    </comment>
    <comment ref="H8" authorId="0" shapeId="0" xr:uid="{C53BCD16-4CDB-421F-B015-45807AB39042}">
      <text>
        <r>
          <rPr>
            <sz val="10"/>
            <color indexed="81"/>
            <rFont val="Arial"/>
            <family val="2"/>
          </rPr>
          <t>CH</t>
        </r>
        <r>
          <rPr>
            <vertAlign val="subscript"/>
            <sz val="11"/>
            <color indexed="81"/>
            <rFont val="Arial"/>
            <family val="2"/>
          </rPr>
          <t>4</t>
        </r>
        <r>
          <rPr>
            <sz val="10"/>
            <color indexed="81"/>
            <rFont val="Arial"/>
            <family val="2"/>
          </rPr>
          <t xml:space="preserve"> emission conversion factor for emissions of the combustion and/or oxidation process of the fuel used by the ship.
For LNG/CNG fuel, the </t>
        </r>
        <r>
          <rPr>
            <i/>
            <sz val="10"/>
            <color indexed="81"/>
            <rFont val="Arial"/>
            <family val="2"/>
          </rPr>
          <t>C</t>
        </r>
        <r>
          <rPr>
            <i/>
            <vertAlign val="subscript"/>
            <sz val="11"/>
            <color indexed="81"/>
            <rFont val="Arial"/>
            <family val="2"/>
          </rPr>
          <t>slip_engine</t>
        </r>
        <r>
          <rPr>
            <sz val="10"/>
            <color indexed="81"/>
            <rFont val="Arial"/>
            <family val="2"/>
          </rPr>
          <t xml:space="preserve"> is covering the role of </t>
        </r>
        <r>
          <rPr>
            <i/>
            <sz val="10"/>
            <color indexed="81"/>
            <rFont val="Arial"/>
            <family val="2"/>
          </rPr>
          <t>C</t>
        </r>
        <r>
          <rPr>
            <i/>
            <vertAlign val="subscript"/>
            <sz val="11"/>
            <color indexed="81"/>
            <rFont val="Arial"/>
            <family val="2"/>
          </rPr>
          <t>f CH4</t>
        </r>
        <r>
          <rPr>
            <vertAlign val="subscript"/>
            <sz val="10"/>
            <color indexed="81"/>
            <rFont val="Arial"/>
            <family val="2"/>
          </rPr>
          <t xml:space="preserve"> </t>
        </r>
        <r>
          <rPr>
            <sz val="10"/>
            <color indexed="81"/>
            <rFont val="Arial"/>
            <family val="2"/>
          </rPr>
          <t xml:space="preserve">, so </t>
        </r>
        <r>
          <rPr>
            <i/>
            <sz val="10"/>
            <color indexed="81"/>
            <rFont val="Arial"/>
            <family val="2"/>
          </rPr>
          <t>C</t>
        </r>
        <r>
          <rPr>
            <i/>
            <vertAlign val="subscript"/>
            <sz val="11"/>
            <color indexed="81"/>
            <rFont val="Arial"/>
            <family val="2"/>
          </rPr>
          <t>f  CH4</t>
        </r>
        <r>
          <rPr>
            <sz val="10"/>
            <color indexed="81"/>
            <rFont val="Arial"/>
            <family val="2"/>
          </rPr>
          <t xml:space="preserve"> is set to zero for these fuels.</t>
        </r>
      </text>
    </comment>
    <comment ref="J8" authorId="0" shapeId="0" xr:uid="{38C579C6-113F-4782-A08B-15E041FDC027}">
      <text>
        <r>
          <rPr>
            <sz val="10"/>
            <color indexed="81"/>
            <rFont val="Arial"/>
            <family val="2"/>
          </rPr>
          <t>N</t>
        </r>
        <r>
          <rPr>
            <vertAlign val="subscript"/>
            <sz val="10"/>
            <color indexed="81"/>
            <rFont val="Arial"/>
            <family val="2"/>
          </rPr>
          <t>2</t>
        </r>
        <r>
          <rPr>
            <sz val="10"/>
            <color indexed="81"/>
            <rFont val="Arial"/>
            <family val="2"/>
          </rPr>
          <t>O emission conversion factor for emissions of the combustion and/or oxidation process of the fuel used by the ship.</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Laura Aguilera</author>
  </authors>
  <commentList>
    <comment ref="E2" authorId="0" shapeId="0" xr:uid="{8912BD73-51AA-42B0-B788-2E9018A0495F}">
      <text/>
    </comment>
    <comment ref="L8" authorId="0" shapeId="0" xr:uid="{BF74D71E-C2A2-4ED3-9A22-10784916076C}">
      <text>
        <r>
          <rPr>
            <sz val="10"/>
            <color indexed="81"/>
            <rFont val="Arial"/>
            <family val="2"/>
          </rPr>
          <t>Factor accounting for fuel which escapes from the energy converter without being oxidized (including fuel that escapes from combustion chamber / oxidation process and from crankcase, as appropriate)</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<sst xmlns="http://schemas.openxmlformats.org/spreadsheetml/2006/main" count="1750" uniqueCount="638">
  <si>
    <t>GESAMP Working Group on Life Cycle GHG Intensity of Marine Fuels (GESAMP-LCA WG)</t>
  </si>
  <si>
    <t>TEMPLATE FOR WELL-TO-TANK AND TANK-TO-WAKE DEFAULT EMISSION FACTOR SUBMISSION</t>
  </si>
  <si>
    <r>
      <rPr>
        <u/>
        <sz val="12"/>
        <rFont val="Arial"/>
        <family val="2"/>
      </rPr>
      <t>Table 1</t>
    </r>
    <r>
      <rPr>
        <sz val="12"/>
        <rFont val="Arial"/>
        <family val="2"/>
      </rPr>
      <t>: Proposed values for C</t>
    </r>
    <r>
      <rPr>
        <i/>
        <vertAlign val="subscript"/>
        <sz val="12"/>
        <rFont val="Arial"/>
        <family val="2"/>
      </rPr>
      <t>fCH4</t>
    </r>
    <r>
      <rPr>
        <sz val="12"/>
        <rFont val="Arial"/>
        <family val="2"/>
      </rPr>
      <t xml:space="preserve"> and C</t>
    </r>
    <r>
      <rPr>
        <i/>
        <vertAlign val="subscript"/>
        <sz val="12"/>
        <rFont val="Arial"/>
        <family val="2"/>
      </rPr>
      <t>fN2O</t>
    </r>
    <r>
      <rPr>
        <sz val="12"/>
        <rFont val="Arial"/>
        <family val="2"/>
      </rPr>
      <t xml:space="preserve">
</t>
    </r>
    <r>
      <rPr>
        <u/>
        <sz val="12"/>
        <rFont val="Arial"/>
        <family val="2"/>
      </rPr>
      <t>Table 2</t>
    </r>
    <r>
      <rPr>
        <sz val="12"/>
        <rFont val="Arial"/>
        <family val="2"/>
      </rPr>
      <t>: Proposed values for C</t>
    </r>
    <r>
      <rPr>
        <i/>
        <vertAlign val="subscript"/>
        <sz val="12"/>
        <rFont val="Arial"/>
        <family val="2"/>
      </rPr>
      <t>slip</t>
    </r>
    <r>
      <rPr>
        <sz val="12"/>
        <rFont val="Arial"/>
        <family val="2"/>
      </rPr>
      <t xml:space="preserve">
</t>
    </r>
    <r>
      <rPr>
        <u/>
        <sz val="12"/>
        <rFont val="Arial"/>
        <family val="2"/>
      </rPr>
      <t>Table 3</t>
    </r>
    <r>
      <rPr>
        <sz val="12"/>
        <rFont val="Arial"/>
        <family val="2"/>
      </rPr>
      <t>: Proposed values for C</t>
    </r>
    <r>
      <rPr>
        <i/>
        <vertAlign val="subscript"/>
        <sz val="12"/>
        <rFont val="Arial"/>
        <family val="2"/>
      </rPr>
      <t>fug</t>
    </r>
  </si>
  <si>
    <t>Template Information</t>
  </si>
  <si>
    <t>Template provided by:</t>
  </si>
  <si>
    <t>GESAMP-LCA WG</t>
  </si>
  <si>
    <t>Version (publication date):</t>
  </si>
  <si>
    <t>Reference</t>
  </si>
  <si>
    <t>WtT summary : proposed default emission factors</t>
  </si>
  <si>
    <t>GWP100</t>
  </si>
  <si>
    <t>GWP20</t>
  </si>
  <si>
    <t>Fuel Pathway Code</t>
  </si>
  <si>
    <t>Region</t>
  </si>
  <si>
    <t>TtW summary : proposed default emission factors</t>
  </si>
  <si>
    <t>LCV (MJ/g)</t>
  </si>
  <si>
    <t>WtW summary : proposed default emission factors</t>
  </si>
  <si>
    <t>Flow description</t>
  </si>
  <si>
    <t>Value</t>
  </si>
  <si>
    <t>Unit</t>
  </si>
  <si>
    <t>Observations</t>
  </si>
  <si>
    <t>Diesel</t>
  </si>
  <si>
    <t>Electricity</t>
  </si>
  <si>
    <t>Residual oil</t>
  </si>
  <si>
    <t>Natural gas</t>
  </si>
  <si>
    <t>Coal</t>
  </si>
  <si>
    <t>Nuclear power</t>
  </si>
  <si>
    <t>Biomass</t>
  </si>
  <si>
    <t>Hydroelectric</t>
  </si>
  <si>
    <t>Geothermal</t>
  </si>
  <si>
    <t>Wind</t>
  </si>
  <si>
    <t>Solar PV</t>
  </si>
  <si>
    <t>Others</t>
  </si>
  <si>
    <t>LCV</t>
  </si>
  <si>
    <t>Density</t>
  </si>
  <si>
    <t>Carbon Content</t>
  </si>
  <si>
    <t>MJ/g</t>
  </si>
  <si>
    <r>
      <rPr>
        <sz val="11"/>
        <color theme="1"/>
        <rFont val="Arial"/>
        <family val="2"/>
      </rPr>
      <t>gCO</t>
    </r>
    <r>
      <rPr>
        <vertAlign val="subscript"/>
        <sz val="11"/>
        <color theme="1"/>
        <rFont val="Arial"/>
        <family val="2"/>
      </rPr>
      <t>2eq</t>
    </r>
    <r>
      <rPr>
        <sz val="11"/>
        <color theme="1"/>
        <rFont val="Arial"/>
        <family val="2"/>
      </rPr>
      <t>/MJ</t>
    </r>
  </si>
  <si>
    <t>wt%</t>
  </si>
  <si>
    <r>
      <rPr>
        <b/>
        <sz val="11"/>
        <color theme="1"/>
        <rFont val="Arial"/>
        <family val="2"/>
      </rPr>
      <t>e</t>
    </r>
    <r>
      <rPr>
        <b/>
        <i/>
        <vertAlign val="subscript"/>
        <sz val="11"/>
        <color theme="1"/>
        <rFont val="Arial"/>
        <family val="2"/>
      </rPr>
      <t>fecu</t>
    </r>
    <r>
      <rPr>
        <b/>
        <sz val="11"/>
        <color theme="1"/>
        <rFont val="Arial"/>
        <family val="2"/>
      </rPr>
      <t xml:space="preserve">
</t>
    </r>
    <r>
      <rPr>
        <b/>
        <sz val="10"/>
        <color theme="1"/>
        <rFont val="Arial"/>
        <family val="2"/>
      </rPr>
      <t>Feedstock cultivation / extraction</t>
    </r>
  </si>
  <si>
    <r>
      <rPr>
        <b/>
        <sz val="11"/>
        <color theme="1"/>
        <rFont val="Arial"/>
        <family val="2"/>
      </rPr>
      <t>e</t>
    </r>
    <r>
      <rPr>
        <b/>
        <i/>
        <vertAlign val="subscript"/>
        <sz val="11"/>
        <color theme="1"/>
        <rFont val="Arial"/>
        <family val="2"/>
      </rPr>
      <t>td</t>
    </r>
    <r>
      <rPr>
        <b/>
        <sz val="11"/>
        <color theme="1"/>
        <rFont val="Arial"/>
        <family val="2"/>
      </rPr>
      <t xml:space="preserve">
</t>
    </r>
    <r>
      <rPr>
        <b/>
        <sz val="10"/>
        <color theme="1"/>
        <rFont val="Arial"/>
        <family val="2"/>
      </rPr>
      <t>Feedstock and fuel transportation / storage / distribution</t>
    </r>
  </si>
  <si>
    <r>
      <rPr>
        <b/>
        <sz val="11"/>
        <color theme="1"/>
        <rFont val="Arial"/>
        <family val="2"/>
      </rPr>
      <t>e</t>
    </r>
    <r>
      <rPr>
        <b/>
        <i/>
        <vertAlign val="subscript"/>
        <sz val="11"/>
        <color theme="1"/>
        <rFont val="Arial"/>
        <family val="2"/>
      </rPr>
      <t>p</t>
    </r>
    <r>
      <rPr>
        <b/>
        <sz val="11"/>
        <color theme="1"/>
        <rFont val="Arial"/>
        <family val="2"/>
      </rPr>
      <t xml:space="preserve">
</t>
    </r>
    <r>
      <rPr>
        <b/>
        <sz val="10"/>
        <color theme="1"/>
        <rFont val="Arial"/>
        <family val="2"/>
      </rPr>
      <t>Fuel production</t>
    </r>
  </si>
  <si>
    <r>
      <rPr>
        <b/>
        <sz val="10"/>
        <color theme="1"/>
        <rFont val="Arial"/>
        <family val="2"/>
      </rPr>
      <t>(Sum of the terms)</t>
    </r>
    <r>
      <rPr>
        <b/>
        <sz val="11"/>
        <color theme="1"/>
        <rFont val="Arial"/>
        <family val="2"/>
      </rPr>
      <t xml:space="preserve">
Proposed WtT GHG intensity emission factors</t>
    </r>
  </si>
  <si>
    <t>Uncertainty</t>
  </si>
  <si>
    <t>Test Cycle</t>
  </si>
  <si>
    <t>GWP factors from IPCC Assessment Report 5</t>
  </si>
  <si>
    <r>
      <rPr>
        <b/>
        <sz val="11"/>
        <color theme="1"/>
        <rFont val="Arial"/>
        <family val="2"/>
      </rPr>
      <t>GWP</t>
    </r>
    <r>
      <rPr>
        <b/>
        <vertAlign val="subscript"/>
        <sz val="11"/>
        <color theme="1"/>
        <rFont val="Arial"/>
        <family val="2"/>
      </rPr>
      <t>CO2</t>
    </r>
  </si>
  <si>
    <r>
      <rPr>
        <b/>
        <sz val="11"/>
        <color theme="1"/>
        <rFont val="Arial"/>
        <family val="2"/>
      </rPr>
      <t>GWP</t>
    </r>
    <r>
      <rPr>
        <b/>
        <vertAlign val="subscript"/>
        <sz val="11"/>
        <color theme="1"/>
        <rFont val="Arial"/>
        <family val="2"/>
      </rPr>
      <t>CH4</t>
    </r>
  </si>
  <si>
    <r>
      <rPr>
        <b/>
        <sz val="11"/>
        <color theme="1"/>
        <rFont val="Arial"/>
        <family val="2"/>
      </rPr>
      <t>GWP</t>
    </r>
    <r>
      <rPr>
        <b/>
        <vertAlign val="subscript"/>
        <sz val="11"/>
        <color theme="1"/>
        <rFont val="Arial"/>
        <family val="2"/>
      </rPr>
      <t>N2O</t>
    </r>
  </si>
  <si>
    <t>From IPCC Assessment Report 5, Chapter 8</t>
  </si>
  <si>
    <t>Feedstock structure</t>
  </si>
  <si>
    <t>Conversion/Production process</t>
  </si>
  <si>
    <t>Order</t>
  </si>
  <si>
    <t>Group</t>
  </si>
  <si>
    <t>Fuel type</t>
  </si>
  <si>
    <t>Feedstock Type</t>
  </si>
  <si>
    <t>Nature/Carbon Source</t>
  </si>
  <si>
    <t>Process Type</t>
  </si>
  <si>
    <t>Energy used in the process</t>
  </si>
  <si>
    <t>HFO (VLSFO)</t>
  </si>
  <si>
    <t>Heavy Fuel Oil (ISO 8217 Grades RME, RMG and RMK, 0.10 &lt; S ≤ 0.50%)</t>
  </si>
  <si>
    <t>Crude Oil</t>
  </si>
  <si>
    <t xml:space="preserve">Fossil </t>
  </si>
  <si>
    <t>Standard refinery process</t>
  </si>
  <si>
    <t>Grid mix electricity</t>
  </si>
  <si>
    <t>HFO(VLSFO)_f_SR_gm</t>
  </si>
  <si>
    <t>HFO (HSHFO)</t>
  </si>
  <si>
    <t>Heavy Fuel Oil (ISO 8217 Grades RME, RMG and RMK exceeding 0.50% S)</t>
  </si>
  <si>
    <t>HFO(HSHFO)_f_SR_gm</t>
  </si>
  <si>
    <t>LFO (ULSFO)</t>
  </si>
  <si>
    <t>Light Fuel Oil (ISO 8217 Grades RMA, RMB and RMD maximum 0.10% S)</t>
  </si>
  <si>
    <t>LFO(ULSFO)_f_SR_gm</t>
  </si>
  <si>
    <t>LFO (VLSFO)</t>
  </si>
  <si>
    <t>Light Fuel Oil (ISO 8217 Grades RMA, RMB and RMD, 0.10 &lt; S ≤ 0.50%)</t>
  </si>
  <si>
    <t>LFO(VLSFO)_f_SR_gm</t>
  </si>
  <si>
    <t>Diesel/Gas oil (ULSFO)</t>
  </si>
  <si>
    <t>Marine Diesel/Gas Oil (ISO 8217 Grades DMX, DMA, DMZ and DMB maximum 0.10 % S)</t>
  </si>
  <si>
    <t>MDO/MGO(ULSFO)_f_SR_gm</t>
  </si>
  <si>
    <t>Diesel/Gas oil (VLSFO)</t>
  </si>
  <si>
    <t>Marine Diesel/Gas Oil (ISO 8217 Grades DMX, DMA, DMZ and DMB, 0.10 &lt; S ≤ 0.50%)</t>
  </si>
  <si>
    <t>MDO/MGO(VLSFO)_f_SR_gm</t>
  </si>
  <si>
    <t>Bio co-processed marine fuel (ISO 8217 Grades DMX, DMA, DMZ and DMB maximum 0.10 % S)</t>
  </si>
  <si>
    <t>Crude Oil + mixed biomass</t>
  </si>
  <si>
    <t>Fossil/Biogenic</t>
  </si>
  <si>
    <t xml:space="preserve">CoProcessing (CP) in refinery </t>
  </si>
  <si>
    <t>MDO/MGO(ULSFO)_f_b_CP_gm</t>
  </si>
  <si>
    <t>Bio co-processed marine fuel (ISO 8217 Grades DMX, DMA, DMZ and DMB, 0.10 &lt; S ≤ 0.50%)</t>
  </si>
  <si>
    <t>MDO/MGO(VLSFO)_f_b_CP_gm</t>
  </si>
  <si>
    <t>Co-processed marine fuel (ISO 8217 Grades DMX, DMA, DMZ and DMB maximum 0.10 % S)</t>
  </si>
  <si>
    <t>Crude Oil + recycled carbon</t>
  </si>
  <si>
    <t>Fossil/Recycled carbon</t>
  </si>
  <si>
    <t>CoProcessing (CP) in refinery</t>
  </si>
  <si>
    <t>MDO/MGO(ULSFO)_f_r_CP_gm</t>
  </si>
  <si>
    <t>Co-processed marine fuel (ISO 8217 Grades DMX, DMA, DMZ and DMB, 0.10 &lt; S ≤ 0.50%)</t>
  </si>
  <si>
    <t>MDO/MGO(VLSFO)_f_r_CP_gm</t>
  </si>
  <si>
    <r>
      <rPr>
        <sz val="12"/>
        <color theme="1"/>
        <rFont val="Arial"/>
        <family val="2"/>
      </rPr>
      <t xml:space="preserve">LPG </t>
    </r>
    <r>
      <rPr>
        <vertAlign val="superscript"/>
        <sz val="12"/>
        <color theme="1"/>
        <rFont val="Arial"/>
        <family val="2"/>
      </rPr>
      <t>22</t>
    </r>
    <r>
      <rPr>
        <sz val="12"/>
        <color theme="1"/>
        <rFont val="Arial"/>
        <family val="2"/>
      </rPr>
      <t xml:space="preserve">
</t>
    </r>
    <r>
      <rPr>
        <vertAlign val="superscript"/>
        <sz val="10"/>
        <color theme="1"/>
        <rFont val="Arial"/>
        <family val="2"/>
      </rPr>
      <t>22</t>
    </r>
    <r>
      <rPr>
        <sz val="10"/>
        <color theme="1"/>
        <rFont val="Arial"/>
        <family val="2"/>
      </rPr>
      <t xml:space="preserve">   Regarding LPG, these Guidelines consider the final product form the refineries to be always liquefied</t>
    </r>
  </si>
  <si>
    <t>Liquefied Petroleum Gas (Propane)</t>
  </si>
  <si>
    <t>Fossil</t>
  </si>
  <si>
    <t>Standard refinery process and liquefaction</t>
  </si>
  <si>
    <t>LPG(Propane)_f_SR_gm</t>
  </si>
  <si>
    <t>LPG</t>
  </si>
  <si>
    <r>
      <rPr>
        <sz val="12"/>
        <color theme="1"/>
        <rFont val="Arial"/>
        <family val="2"/>
      </rPr>
      <t>CO</t>
    </r>
    <r>
      <rPr>
        <vertAlign val="subscript"/>
        <sz val="12"/>
        <color theme="1"/>
        <rFont val="Arial"/>
        <family val="2"/>
      </rPr>
      <t>2</t>
    </r>
    <r>
      <rPr>
        <sz val="12"/>
        <color theme="1"/>
        <rFont val="Arial"/>
        <family val="2"/>
      </rPr>
      <t xml:space="preserve"> + H2</t>
    </r>
  </si>
  <si>
    <r>
      <rPr>
        <sz val="12"/>
        <color theme="1"/>
        <rFont val="Arial"/>
        <family val="2"/>
      </rPr>
      <t>CO</t>
    </r>
    <r>
      <rPr>
        <vertAlign val="subscript"/>
        <sz val="12"/>
        <color theme="1"/>
        <rFont val="Arial"/>
        <family val="2"/>
      </rPr>
      <t>2</t>
    </r>
    <r>
      <rPr>
        <sz val="12"/>
        <color theme="1"/>
        <rFont val="Arial"/>
        <family val="2"/>
      </rPr>
      <t>: Fossil Point Source Carbon Capture
H2: Fossil Steam Methane Reformation</t>
    </r>
  </si>
  <si>
    <t>Fischer-Tropsch Synthesis and liquefaction</t>
  </si>
  <si>
    <r>
      <rPr>
        <sz val="12"/>
        <color theme="1"/>
        <rFont val="Arial"/>
        <family val="2"/>
      </rPr>
      <t>LPG(Propane)_fCO</t>
    </r>
    <r>
      <rPr>
        <vertAlign val="subscript"/>
        <sz val="12"/>
        <color theme="1"/>
        <rFont val="Arial"/>
        <family val="2"/>
      </rPr>
      <t>2</t>
    </r>
    <r>
      <rPr>
        <sz val="12"/>
        <color theme="1"/>
        <rFont val="Arial"/>
        <family val="2"/>
      </rPr>
      <t>_fH2_FT_gm</t>
    </r>
  </si>
  <si>
    <r>
      <rPr>
        <sz val="12"/>
        <color theme="1"/>
        <rFont val="Arial"/>
        <family val="2"/>
      </rPr>
      <t>LPG(Propane)_fCO</t>
    </r>
    <r>
      <rPr>
        <vertAlign val="subscript"/>
        <sz val="12"/>
        <color theme="1"/>
        <rFont val="Arial"/>
        <family val="2"/>
      </rPr>
      <t>2</t>
    </r>
    <r>
      <rPr>
        <sz val="12"/>
        <color theme="1"/>
        <rFont val="Arial"/>
        <family val="2"/>
      </rPr>
      <t>_rH2_FT_gm</t>
    </r>
  </si>
  <si>
    <r>
      <rPr>
        <sz val="12"/>
        <color theme="1"/>
        <rFont val="Arial"/>
        <family val="2"/>
      </rPr>
      <t>CO</t>
    </r>
    <r>
      <rPr>
        <vertAlign val="subscript"/>
        <sz val="12"/>
        <color theme="1"/>
        <rFont val="Arial"/>
        <family val="2"/>
      </rPr>
      <t>2</t>
    </r>
    <r>
      <rPr>
        <sz val="12"/>
        <color theme="1"/>
        <rFont val="Arial"/>
        <family val="2"/>
      </rPr>
      <t>: Fossil Point Source Carbon Capture
H2: Industrial by-product hydrogen</t>
    </r>
  </si>
  <si>
    <r>
      <rPr>
        <sz val="12"/>
        <color theme="1"/>
        <rFont val="Arial"/>
        <family val="2"/>
      </rPr>
      <t>LPG(Propane)_fCO</t>
    </r>
    <r>
      <rPr>
        <vertAlign val="subscript"/>
        <sz val="12"/>
        <color theme="1"/>
        <rFont val="Arial"/>
        <family val="2"/>
      </rPr>
      <t>2</t>
    </r>
    <r>
      <rPr>
        <sz val="12"/>
        <color theme="1"/>
        <rFont val="Arial"/>
        <family val="2"/>
      </rPr>
      <t>_ibpH2_FT_gm</t>
    </r>
  </si>
  <si>
    <r>
      <rPr>
        <sz val="12"/>
        <color theme="1"/>
        <rFont val="Arial"/>
        <family val="2"/>
      </rPr>
      <t>CO</t>
    </r>
    <r>
      <rPr>
        <vertAlign val="subscript"/>
        <sz val="12"/>
        <color theme="1"/>
        <rFont val="Arial"/>
        <family val="2"/>
      </rPr>
      <t>2</t>
    </r>
    <r>
      <rPr>
        <sz val="12"/>
        <color theme="1"/>
        <rFont val="Arial"/>
        <family val="2"/>
      </rPr>
      <t>: Direct Air Capture
H2: Fossil Steam Methane Reformation</t>
    </r>
  </si>
  <si>
    <r>
      <rPr>
        <sz val="12"/>
        <color theme="1"/>
        <rFont val="Arial"/>
        <family val="2"/>
      </rPr>
      <t>LPG(Propane)_rCO</t>
    </r>
    <r>
      <rPr>
        <vertAlign val="subscript"/>
        <sz val="12"/>
        <color theme="1"/>
        <rFont val="Arial"/>
        <family val="2"/>
      </rPr>
      <t>2</t>
    </r>
    <r>
      <rPr>
        <sz val="12"/>
        <color theme="1"/>
        <rFont val="Arial"/>
        <family val="2"/>
      </rPr>
      <t>_fH2_FT_gm</t>
    </r>
  </si>
  <si>
    <r>
      <rPr>
        <sz val="12"/>
        <color theme="1"/>
        <rFont val="Arial"/>
        <family val="2"/>
      </rPr>
      <t>CO</t>
    </r>
    <r>
      <rPr>
        <vertAlign val="subscript"/>
        <sz val="12"/>
        <color theme="1"/>
        <rFont val="Arial"/>
        <family val="2"/>
      </rPr>
      <t>2</t>
    </r>
    <r>
      <rPr>
        <sz val="12"/>
        <color theme="1"/>
        <rFont val="Arial"/>
        <family val="2"/>
      </rPr>
      <t>: Direct Air Capture
H2: from Renewable electricity</t>
    </r>
  </si>
  <si>
    <r>
      <rPr>
        <sz val="12"/>
        <color theme="1"/>
        <rFont val="Arial"/>
        <family val="2"/>
      </rPr>
      <t>LPG(Propane)_rCO</t>
    </r>
    <r>
      <rPr>
        <vertAlign val="subscript"/>
        <sz val="12"/>
        <color theme="1"/>
        <rFont val="Arial"/>
        <family val="2"/>
      </rPr>
      <t>2</t>
    </r>
    <r>
      <rPr>
        <sz val="12"/>
        <color theme="1"/>
        <rFont val="Arial"/>
        <family val="2"/>
      </rPr>
      <t>_rH2_FT_gm</t>
    </r>
  </si>
  <si>
    <r>
      <rPr>
        <sz val="12"/>
        <color theme="1"/>
        <rFont val="Arial"/>
        <family val="2"/>
      </rPr>
      <t>CO</t>
    </r>
    <r>
      <rPr>
        <vertAlign val="subscript"/>
        <sz val="12"/>
        <color theme="1"/>
        <rFont val="Arial"/>
        <family val="2"/>
      </rPr>
      <t>2</t>
    </r>
    <r>
      <rPr>
        <sz val="12"/>
        <color theme="1"/>
        <rFont val="Arial"/>
        <family val="2"/>
      </rPr>
      <t>: Direct Air Capture
H2: Industrial by-product hydrogen</t>
    </r>
  </si>
  <si>
    <r>
      <rPr>
        <sz val="12"/>
        <color theme="1"/>
        <rFont val="Arial"/>
        <family val="2"/>
      </rPr>
      <t>LPG(Propane)_rCO</t>
    </r>
    <r>
      <rPr>
        <vertAlign val="subscript"/>
        <sz val="12"/>
        <color theme="1"/>
        <rFont val="Arial"/>
        <family val="2"/>
      </rPr>
      <t>2</t>
    </r>
    <r>
      <rPr>
        <sz val="12"/>
        <color theme="1"/>
        <rFont val="Arial"/>
        <family val="2"/>
      </rPr>
      <t>_ibpH2_FT_gm</t>
    </r>
  </si>
  <si>
    <r>
      <rPr>
        <sz val="12"/>
        <color theme="1"/>
        <rFont val="Arial"/>
        <family val="2"/>
      </rPr>
      <t>CO</t>
    </r>
    <r>
      <rPr>
        <vertAlign val="subscript"/>
        <sz val="12"/>
        <color theme="1"/>
        <rFont val="Arial"/>
        <family val="2"/>
      </rPr>
      <t>2</t>
    </r>
    <r>
      <rPr>
        <sz val="12"/>
        <color theme="1"/>
        <rFont val="Arial"/>
        <family val="2"/>
      </rPr>
      <t>: Biogenic Point Source Carbon Capture
H2: Fossil Steam Methane Reformation</t>
    </r>
  </si>
  <si>
    <r>
      <rPr>
        <sz val="12"/>
        <color theme="1"/>
        <rFont val="Arial"/>
        <family val="2"/>
      </rPr>
      <t>LPG(Propane)_bCO</t>
    </r>
    <r>
      <rPr>
        <vertAlign val="subscript"/>
        <sz val="12"/>
        <color theme="1"/>
        <rFont val="Arial"/>
        <family val="2"/>
      </rPr>
      <t>2</t>
    </r>
    <r>
      <rPr>
        <sz val="12"/>
        <color theme="1"/>
        <rFont val="Arial"/>
        <family val="2"/>
      </rPr>
      <t>_fH2_FT_gm</t>
    </r>
  </si>
  <si>
    <r>
      <rPr>
        <sz val="12"/>
        <color theme="1"/>
        <rFont val="Arial"/>
        <family val="2"/>
      </rPr>
      <t>CO</t>
    </r>
    <r>
      <rPr>
        <vertAlign val="subscript"/>
        <sz val="12"/>
        <color theme="1"/>
        <rFont val="Arial"/>
        <family val="2"/>
      </rPr>
      <t>2</t>
    </r>
    <r>
      <rPr>
        <sz val="12"/>
        <color theme="1"/>
        <rFont val="Arial"/>
        <family val="2"/>
      </rPr>
      <t>: Biogenic Point Source Carbon Capture
H2: from Renewable electricity</t>
    </r>
  </si>
  <si>
    <r>
      <rPr>
        <sz val="12"/>
        <color theme="1"/>
        <rFont val="Arial"/>
        <family val="2"/>
      </rPr>
      <t>LPG(Propane)_bCO</t>
    </r>
    <r>
      <rPr>
        <vertAlign val="subscript"/>
        <sz val="12"/>
        <color theme="1"/>
        <rFont val="Arial"/>
        <family val="2"/>
      </rPr>
      <t>2</t>
    </r>
    <r>
      <rPr>
        <sz val="12"/>
        <color theme="1"/>
        <rFont val="Arial"/>
        <family val="2"/>
      </rPr>
      <t>_rH2_FT_gm</t>
    </r>
  </si>
  <si>
    <r>
      <rPr>
        <sz val="12"/>
        <color theme="1"/>
        <rFont val="Arial"/>
        <family val="2"/>
      </rPr>
      <t>CO</t>
    </r>
    <r>
      <rPr>
        <vertAlign val="subscript"/>
        <sz val="12"/>
        <color theme="1"/>
        <rFont val="Arial"/>
        <family val="2"/>
      </rPr>
      <t>2</t>
    </r>
    <r>
      <rPr>
        <sz val="12"/>
        <color theme="1"/>
        <rFont val="Arial"/>
        <family val="2"/>
      </rPr>
      <t>: Biogenic Point Source Carbon Capture
H2: Industrial by-product hydrogen</t>
    </r>
  </si>
  <si>
    <r>
      <rPr>
        <sz val="12"/>
        <color theme="1"/>
        <rFont val="Arial"/>
        <family val="2"/>
      </rPr>
      <t>LPG(Propane)_bCO</t>
    </r>
    <r>
      <rPr>
        <vertAlign val="subscript"/>
        <sz val="12"/>
        <color theme="1"/>
        <rFont val="Arial"/>
        <family val="2"/>
      </rPr>
      <t>2</t>
    </r>
    <r>
      <rPr>
        <sz val="12"/>
        <color theme="1"/>
        <rFont val="Arial"/>
        <family val="2"/>
      </rPr>
      <t>_ibpH2_FT_gm</t>
    </r>
  </si>
  <si>
    <t>Liquefied Petroleum Gas (Butane)</t>
  </si>
  <si>
    <t>LPG(Butane)_f_SR_gm</t>
  </si>
  <si>
    <r>
      <rPr>
        <sz val="12"/>
        <color theme="1"/>
        <rFont val="Arial"/>
        <family val="2"/>
      </rPr>
      <t>LPG(Butane)_fCO</t>
    </r>
    <r>
      <rPr>
        <vertAlign val="subscript"/>
        <sz val="12"/>
        <color theme="1"/>
        <rFont val="Arial"/>
        <family val="2"/>
      </rPr>
      <t>2</t>
    </r>
    <r>
      <rPr>
        <sz val="12"/>
        <color theme="1"/>
        <rFont val="Arial"/>
        <family val="2"/>
      </rPr>
      <t>_fH2_FT_gm</t>
    </r>
  </si>
  <si>
    <r>
      <rPr>
        <sz val="12"/>
        <color theme="1"/>
        <rFont val="Arial"/>
        <family val="2"/>
      </rPr>
      <t>CO</t>
    </r>
    <r>
      <rPr>
        <vertAlign val="subscript"/>
        <sz val="12"/>
        <color theme="1"/>
        <rFont val="Arial"/>
        <family val="2"/>
      </rPr>
      <t>2</t>
    </r>
    <r>
      <rPr>
        <sz val="12"/>
        <color theme="1"/>
        <rFont val="Arial"/>
        <family val="2"/>
      </rPr>
      <t>: Fossil Point Source Carbon Capture
H2: from Renewable electricity</t>
    </r>
  </si>
  <si>
    <r>
      <rPr>
        <sz val="12"/>
        <color theme="1"/>
        <rFont val="Arial"/>
        <family val="2"/>
      </rPr>
      <t>LPG(Butane)_fCO</t>
    </r>
    <r>
      <rPr>
        <vertAlign val="subscript"/>
        <sz val="12"/>
        <color theme="1"/>
        <rFont val="Arial"/>
        <family val="2"/>
      </rPr>
      <t>2</t>
    </r>
    <r>
      <rPr>
        <sz val="12"/>
        <color theme="1"/>
        <rFont val="Arial"/>
        <family val="2"/>
      </rPr>
      <t>_rH2_FT_gm</t>
    </r>
  </si>
  <si>
    <r>
      <rPr>
        <sz val="12"/>
        <color theme="1"/>
        <rFont val="Arial"/>
        <family val="2"/>
      </rPr>
      <t>LPG(Butane)_fCO</t>
    </r>
    <r>
      <rPr>
        <vertAlign val="subscript"/>
        <sz val="12"/>
        <color theme="1"/>
        <rFont val="Arial"/>
        <family val="2"/>
      </rPr>
      <t>2</t>
    </r>
    <r>
      <rPr>
        <sz val="12"/>
        <color theme="1"/>
        <rFont val="Arial"/>
        <family val="2"/>
      </rPr>
      <t>_ibpH2_FT_gm</t>
    </r>
  </si>
  <si>
    <r>
      <rPr>
        <sz val="12"/>
        <color theme="1"/>
        <rFont val="Arial"/>
        <family val="2"/>
      </rPr>
      <t>LPG(Butane)_rCO</t>
    </r>
    <r>
      <rPr>
        <vertAlign val="subscript"/>
        <sz val="12"/>
        <color theme="1"/>
        <rFont val="Arial"/>
        <family val="2"/>
      </rPr>
      <t>2</t>
    </r>
    <r>
      <rPr>
        <sz val="12"/>
        <color theme="1"/>
        <rFont val="Arial"/>
        <family val="2"/>
      </rPr>
      <t>_fH2_FT_gm</t>
    </r>
  </si>
  <si>
    <r>
      <rPr>
        <sz val="12"/>
        <color theme="1"/>
        <rFont val="Arial"/>
        <family val="2"/>
      </rPr>
      <t>LPG(Butane)_rCO</t>
    </r>
    <r>
      <rPr>
        <vertAlign val="subscript"/>
        <sz val="12"/>
        <color theme="1"/>
        <rFont val="Arial"/>
        <family val="2"/>
      </rPr>
      <t>2</t>
    </r>
    <r>
      <rPr>
        <sz val="12"/>
        <color theme="1"/>
        <rFont val="Arial"/>
        <family val="2"/>
      </rPr>
      <t>_rH2_FT_gm</t>
    </r>
  </si>
  <si>
    <r>
      <rPr>
        <sz val="12"/>
        <color theme="1"/>
        <rFont val="Arial"/>
        <family val="2"/>
      </rPr>
      <t>LPG(Butane)_rCO</t>
    </r>
    <r>
      <rPr>
        <vertAlign val="subscript"/>
        <sz val="12"/>
        <color theme="1"/>
        <rFont val="Arial"/>
        <family val="2"/>
      </rPr>
      <t>2</t>
    </r>
    <r>
      <rPr>
        <sz val="12"/>
        <color theme="1"/>
        <rFont val="Arial"/>
        <family val="2"/>
      </rPr>
      <t>_ibpH2_FT_gm</t>
    </r>
  </si>
  <si>
    <r>
      <rPr>
        <sz val="12"/>
        <color theme="1"/>
        <rFont val="Arial"/>
        <family val="2"/>
      </rPr>
      <t>LPG(Butane)_bCO</t>
    </r>
    <r>
      <rPr>
        <vertAlign val="subscript"/>
        <sz val="12"/>
        <color theme="1"/>
        <rFont val="Arial"/>
        <family val="2"/>
      </rPr>
      <t>2</t>
    </r>
    <r>
      <rPr>
        <sz val="12"/>
        <color theme="1"/>
        <rFont val="Arial"/>
        <family val="2"/>
      </rPr>
      <t>_fH2_FT_gm</t>
    </r>
  </si>
  <si>
    <r>
      <rPr>
        <sz val="12"/>
        <color theme="1"/>
        <rFont val="Arial"/>
        <family val="2"/>
      </rPr>
      <t>LPG(Butane)_bCO</t>
    </r>
    <r>
      <rPr>
        <vertAlign val="subscript"/>
        <sz val="12"/>
        <color theme="1"/>
        <rFont val="Arial"/>
        <family val="2"/>
      </rPr>
      <t>2</t>
    </r>
    <r>
      <rPr>
        <sz val="12"/>
        <color theme="1"/>
        <rFont val="Arial"/>
        <family val="2"/>
      </rPr>
      <t>_rH2_FT_gm</t>
    </r>
  </si>
  <si>
    <r>
      <rPr>
        <sz val="12"/>
        <color theme="1"/>
        <rFont val="Arial"/>
        <family val="2"/>
      </rPr>
      <t>LPG(Butane)_bCO</t>
    </r>
    <r>
      <rPr>
        <vertAlign val="subscript"/>
        <sz val="12"/>
        <color theme="1"/>
        <rFont val="Arial"/>
        <family val="2"/>
      </rPr>
      <t>2</t>
    </r>
    <r>
      <rPr>
        <sz val="12"/>
        <color theme="1"/>
        <rFont val="Arial"/>
        <family val="2"/>
      </rPr>
      <t>_ibpH2_FT_gm</t>
    </r>
  </si>
  <si>
    <t>LNG</t>
  </si>
  <si>
    <t>Liquefied Natural Gas (Methane)</t>
  </si>
  <si>
    <t>Natural Gas</t>
  </si>
  <si>
    <t>Standard LNG production including liquefaction</t>
  </si>
  <si>
    <t>LNG_f_SLP_gm</t>
  </si>
  <si>
    <t>Mixed 1st, 2nd and 3rd Gen. feedstock</t>
  </si>
  <si>
    <t>Biogenic</t>
  </si>
  <si>
    <t>Thermochemical gasification followed by methanation and liquefaction</t>
  </si>
  <si>
    <t>LNG_b_G_M_gm</t>
  </si>
  <si>
    <t>Bio-derived LNG via Anaerobic Digestion, separation and liquefaction</t>
  </si>
  <si>
    <t>LNG_b_AD_gm</t>
  </si>
  <si>
    <t>Bio-derived LNG via Anaerobic Digestion, separation with Point Source Carbon Capture (PSCC) and long-term storage and liquefaction</t>
  </si>
  <si>
    <t>LNG_b_AD_CCS_gm</t>
  </si>
  <si>
    <t>Methanation and liquefaction</t>
  </si>
  <si>
    <r>
      <rPr>
        <sz val="12"/>
        <color theme="1"/>
        <rFont val="Arial"/>
        <family val="2"/>
      </rPr>
      <t>LNG_fCO</t>
    </r>
    <r>
      <rPr>
        <vertAlign val="subscript"/>
        <sz val="12"/>
        <color theme="1"/>
        <rFont val="Arial"/>
        <family val="2"/>
      </rPr>
      <t>2</t>
    </r>
    <r>
      <rPr>
        <sz val="12"/>
        <color theme="1"/>
        <rFont val="Arial"/>
        <family val="2"/>
      </rPr>
      <t>_fH2_M_gm</t>
    </r>
  </si>
  <si>
    <r>
      <rPr>
        <sz val="12"/>
        <color theme="1"/>
        <rFont val="Arial"/>
        <family val="2"/>
      </rPr>
      <t>LNG_fCO</t>
    </r>
    <r>
      <rPr>
        <vertAlign val="subscript"/>
        <sz val="12"/>
        <color theme="1"/>
        <rFont val="Arial"/>
        <family val="2"/>
      </rPr>
      <t>2</t>
    </r>
    <r>
      <rPr>
        <sz val="12"/>
        <color theme="1"/>
        <rFont val="Arial"/>
        <family val="2"/>
      </rPr>
      <t>_rH2_M_gm</t>
    </r>
  </si>
  <si>
    <r>
      <rPr>
        <sz val="12"/>
        <color theme="1"/>
        <rFont val="Arial"/>
        <family val="2"/>
      </rPr>
      <t>CO</t>
    </r>
    <r>
      <rPr>
        <vertAlign val="subscript"/>
        <sz val="12"/>
        <color theme="1"/>
        <rFont val="Arial"/>
        <family val="2"/>
      </rPr>
      <t>2</t>
    </r>
    <r>
      <rPr>
        <sz val="12"/>
        <color theme="1"/>
        <rFont val="Arial"/>
        <family val="2"/>
      </rPr>
      <t>: Fossil Point Source Carbon Capture
H2: Industrial by-product hydrogen</t>
    </r>
  </si>
  <si>
    <r>
      <rPr>
        <sz val="12"/>
        <color theme="1"/>
        <rFont val="Arial"/>
        <family val="2"/>
      </rPr>
      <t>LNG_fCO</t>
    </r>
    <r>
      <rPr>
        <vertAlign val="subscript"/>
        <sz val="12"/>
        <color theme="1"/>
        <rFont val="Arial"/>
        <family val="2"/>
      </rPr>
      <t>2</t>
    </r>
    <r>
      <rPr>
        <sz val="12"/>
        <color theme="1"/>
        <rFont val="Arial"/>
        <family val="2"/>
      </rPr>
      <t>_ibpH2_M_gm</t>
    </r>
  </si>
  <si>
    <r>
      <rPr>
        <sz val="12"/>
        <color theme="1"/>
        <rFont val="Arial"/>
        <family val="2"/>
      </rPr>
      <t>CO</t>
    </r>
    <r>
      <rPr>
        <vertAlign val="subscript"/>
        <sz val="12"/>
        <color theme="1"/>
        <rFont val="Arial"/>
        <family val="2"/>
      </rPr>
      <t>2</t>
    </r>
    <r>
      <rPr>
        <sz val="12"/>
        <color theme="1"/>
        <rFont val="Arial"/>
        <family val="2"/>
      </rPr>
      <t>: Direct Air Capture
H2: Fossil Steam Methane Reformation</t>
    </r>
  </si>
  <si>
    <r>
      <rPr>
        <sz val="12"/>
        <color theme="1"/>
        <rFont val="Arial"/>
        <family val="2"/>
      </rPr>
      <t>LNG_rCO</t>
    </r>
    <r>
      <rPr>
        <vertAlign val="subscript"/>
        <sz val="12"/>
        <color theme="1"/>
        <rFont val="Arial"/>
        <family val="2"/>
      </rPr>
      <t>2</t>
    </r>
    <r>
      <rPr>
        <sz val="12"/>
        <color theme="1"/>
        <rFont val="Arial"/>
        <family val="2"/>
      </rPr>
      <t>_fH2_M_gm</t>
    </r>
  </si>
  <si>
    <r>
      <rPr>
        <sz val="12"/>
        <color theme="1"/>
        <rFont val="Arial"/>
        <family val="2"/>
      </rPr>
      <t>CO</t>
    </r>
    <r>
      <rPr>
        <vertAlign val="subscript"/>
        <sz val="12"/>
        <color theme="1"/>
        <rFont val="Arial"/>
        <family val="2"/>
      </rPr>
      <t>2</t>
    </r>
    <r>
      <rPr>
        <sz val="12"/>
        <color theme="1"/>
        <rFont val="Arial"/>
        <family val="2"/>
      </rPr>
      <t>: Direct Air Capture
H2: from Renewable electricity</t>
    </r>
  </si>
  <si>
    <r>
      <rPr>
        <sz val="12"/>
        <color theme="1"/>
        <rFont val="Arial"/>
        <family val="2"/>
      </rPr>
      <t>LNG_rCO</t>
    </r>
    <r>
      <rPr>
        <vertAlign val="subscript"/>
        <sz val="12"/>
        <color theme="1"/>
        <rFont val="Arial"/>
        <family val="2"/>
      </rPr>
      <t>2</t>
    </r>
    <r>
      <rPr>
        <sz val="12"/>
        <color theme="1"/>
        <rFont val="Arial"/>
        <family val="2"/>
      </rPr>
      <t>_rH2_M_gm</t>
    </r>
  </si>
  <si>
    <r>
      <rPr>
        <sz val="12"/>
        <color theme="1"/>
        <rFont val="Arial"/>
        <family val="2"/>
      </rPr>
      <t>CO</t>
    </r>
    <r>
      <rPr>
        <vertAlign val="subscript"/>
        <sz val="12"/>
        <color theme="1"/>
        <rFont val="Arial"/>
        <family val="2"/>
      </rPr>
      <t xml:space="preserve">2 </t>
    </r>
    <r>
      <rPr>
        <sz val="12"/>
        <color theme="1"/>
        <rFont val="Arial"/>
        <family val="2"/>
      </rPr>
      <t>+ H2</t>
    </r>
  </si>
  <si>
    <r>
      <rPr>
        <sz val="12"/>
        <color theme="1"/>
        <rFont val="Arial"/>
        <family val="2"/>
      </rPr>
      <t>CO</t>
    </r>
    <r>
      <rPr>
        <vertAlign val="subscript"/>
        <sz val="12"/>
        <color theme="1"/>
        <rFont val="Arial"/>
        <family val="2"/>
      </rPr>
      <t>2</t>
    </r>
    <r>
      <rPr>
        <sz val="12"/>
        <color theme="1"/>
        <rFont val="Arial"/>
        <family val="2"/>
      </rPr>
      <t>: Direct Air Capture
H2: Industrial by-product hydrogen</t>
    </r>
  </si>
  <si>
    <r>
      <rPr>
        <sz val="12"/>
        <color theme="1"/>
        <rFont val="Arial"/>
        <family val="2"/>
      </rPr>
      <t>LNG_rCO</t>
    </r>
    <r>
      <rPr>
        <vertAlign val="subscript"/>
        <sz val="12"/>
        <color theme="1"/>
        <rFont val="Arial"/>
        <family val="2"/>
      </rPr>
      <t>2</t>
    </r>
    <r>
      <rPr>
        <sz val="12"/>
        <color theme="1"/>
        <rFont val="Arial"/>
        <family val="2"/>
      </rPr>
      <t>_ibpH2_M_gm</t>
    </r>
  </si>
  <si>
    <r>
      <rPr>
        <sz val="12"/>
        <color theme="1"/>
        <rFont val="Arial"/>
        <family val="2"/>
      </rPr>
      <t>CO</t>
    </r>
    <r>
      <rPr>
        <vertAlign val="subscript"/>
        <sz val="12"/>
        <color theme="1"/>
        <rFont val="Arial"/>
        <family val="2"/>
      </rPr>
      <t>2</t>
    </r>
    <r>
      <rPr>
        <sz val="12"/>
        <color theme="1"/>
        <rFont val="Arial"/>
        <family val="2"/>
      </rPr>
      <t>: Biogenic Point Source Carbon Capture
H2: Fossil Steam Methane Reformation</t>
    </r>
  </si>
  <si>
    <r>
      <rPr>
        <sz val="12"/>
        <color theme="1"/>
        <rFont val="Arial"/>
        <family val="2"/>
      </rPr>
      <t>LNG_bCO</t>
    </r>
    <r>
      <rPr>
        <vertAlign val="subscript"/>
        <sz val="12"/>
        <color theme="1"/>
        <rFont val="Arial"/>
        <family val="2"/>
      </rPr>
      <t>2</t>
    </r>
    <r>
      <rPr>
        <sz val="12"/>
        <color theme="1"/>
        <rFont val="Arial"/>
        <family val="2"/>
      </rPr>
      <t>_fH2_M_gm</t>
    </r>
  </si>
  <si>
    <r>
      <rPr>
        <sz val="12"/>
        <color theme="1"/>
        <rFont val="Arial"/>
        <family val="2"/>
      </rPr>
      <t>CO</t>
    </r>
    <r>
      <rPr>
        <vertAlign val="subscript"/>
        <sz val="12"/>
        <color theme="1"/>
        <rFont val="Arial"/>
        <family val="2"/>
      </rPr>
      <t>2</t>
    </r>
    <r>
      <rPr>
        <sz val="12"/>
        <color theme="1"/>
        <rFont val="Arial"/>
        <family val="2"/>
      </rPr>
      <t>: Biogenic Point Source Carbon Capture
H2: from Renewable electricity</t>
    </r>
  </si>
  <si>
    <r>
      <rPr>
        <sz val="12"/>
        <color theme="1"/>
        <rFont val="Arial"/>
        <family val="2"/>
      </rPr>
      <t>LNG_bCO</t>
    </r>
    <r>
      <rPr>
        <vertAlign val="subscript"/>
        <sz val="12"/>
        <color theme="1"/>
        <rFont val="Arial"/>
        <family val="2"/>
      </rPr>
      <t>2</t>
    </r>
    <r>
      <rPr>
        <sz val="12"/>
        <color theme="1"/>
        <rFont val="Arial"/>
        <family val="2"/>
      </rPr>
      <t>_rH2_M_gm</t>
    </r>
  </si>
  <si>
    <r>
      <rPr>
        <sz val="12"/>
        <color theme="1"/>
        <rFont val="Arial"/>
        <family val="2"/>
      </rPr>
      <t>CO</t>
    </r>
    <r>
      <rPr>
        <vertAlign val="subscript"/>
        <sz val="12"/>
        <color theme="1"/>
        <rFont val="Arial"/>
        <family val="2"/>
      </rPr>
      <t>2</t>
    </r>
    <r>
      <rPr>
        <sz val="12"/>
        <color theme="1"/>
        <rFont val="Arial"/>
        <family val="2"/>
      </rPr>
      <t>: Biogenic Point Source Carbon Capture
H2: Industrial by-product hydrogen</t>
    </r>
  </si>
  <si>
    <r>
      <rPr>
        <sz val="12"/>
        <color theme="1"/>
        <rFont val="Arial"/>
        <family val="2"/>
      </rPr>
      <t>LNG_bCO</t>
    </r>
    <r>
      <rPr>
        <vertAlign val="subscript"/>
        <sz val="12"/>
        <color theme="1"/>
        <rFont val="Arial"/>
        <family val="2"/>
      </rPr>
      <t>2</t>
    </r>
    <r>
      <rPr>
        <sz val="12"/>
        <color theme="1"/>
        <rFont val="Arial"/>
        <family val="2"/>
      </rPr>
      <t>_ibpH2_M_gm</t>
    </r>
  </si>
  <si>
    <t>CNG</t>
  </si>
  <si>
    <t>Compressed Natural Gas (Methane)</t>
  </si>
  <si>
    <t>Standard refinery process and compression</t>
  </si>
  <si>
    <t>CNG_f_SR_gm</t>
  </si>
  <si>
    <t>Thermochemical gasification followed by methanation and compression</t>
  </si>
  <si>
    <t>CNG_b_G_M_gm</t>
  </si>
  <si>
    <t>Bio-derived LNG via Anaerobic Digestion and separation and compression</t>
  </si>
  <si>
    <t>CNG_b_AD_gm</t>
  </si>
  <si>
    <t>Bio-derived LNG via Anaerobic Digestion, separation with Point Source Carbon Capture (PSCC) and long-term storage and compression</t>
  </si>
  <si>
    <t>CNG_b_AD_CCS_gm</t>
  </si>
  <si>
    <r>
      <rPr>
        <sz val="12"/>
        <color theme="1"/>
        <rFont val="Arial"/>
        <family val="2"/>
      </rPr>
      <t>CO</t>
    </r>
    <r>
      <rPr>
        <vertAlign val="subscript"/>
        <sz val="12"/>
        <color theme="1"/>
        <rFont val="Arial"/>
        <family val="2"/>
      </rPr>
      <t>2</t>
    </r>
    <r>
      <rPr>
        <sz val="12"/>
        <color theme="1"/>
        <rFont val="Arial"/>
        <family val="2"/>
      </rPr>
      <t>: Fossil Point Source Carbon Capture
H2: Fossil Steam Methane Reformation</t>
    </r>
  </si>
  <si>
    <t>Methanation and compression</t>
  </si>
  <si>
    <r>
      <rPr>
        <sz val="12"/>
        <color theme="1"/>
        <rFont val="Arial"/>
        <family val="2"/>
      </rPr>
      <t>CNG_fCO</t>
    </r>
    <r>
      <rPr>
        <vertAlign val="subscript"/>
        <sz val="12"/>
        <color theme="1"/>
        <rFont val="Arial"/>
        <family val="2"/>
      </rPr>
      <t>2</t>
    </r>
    <r>
      <rPr>
        <sz val="12"/>
        <color theme="1"/>
        <rFont val="Arial"/>
        <family val="2"/>
      </rPr>
      <t>_fH2_M_gm</t>
    </r>
  </si>
  <si>
    <r>
      <rPr>
        <sz val="12"/>
        <color theme="1"/>
        <rFont val="Arial"/>
        <family val="2"/>
      </rPr>
      <t>CO</t>
    </r>
    <r>
      <rPr>
        <vertAlign val="subscript"/>
        <sz val="12"/>
        <color theme="1"/>
        <rFont val="Arial"/>
        <family val="2"/>
      </rPr>
      <t>2</t>
    </r>
    <r>
      <rPr>
        <sz val="12"/>
        <color theme="1"/>
        <rFont val="Arial"/>
        <family val="2"/>
      </rPr>
      <t>: Fossil Point Source Carbon Capture
H2: from Renewable electricity</t>
    </r>
  </si>
  <si>
    <r>
      <rPr>
        <sz val="12"/>
        <color theme="1"/>
        <rFont val="Arial"/>
        <family val="2"/>
      </rPr>
      <t>CNG_fCO</t>
    </r>
    <r>
      <rPr>
        <vertAlign val="subscript"/>
        <sz val="12"/>
        <color theme="1"/>
        <rFont val="Arial"/>
        <family val="2"/>
      </rPr>
      <t>2</t>
    </r>
    <r>
      <rPr>
        <sz val="12"/>
        <color theme="1"/>
        <rFont val="Arial"/>
        <family val="2"/>
      </rPr>
      <t>_rH2_M_gm</t>
    </r>
  </si>
  <si>
    <r>
      <rPr>
        <sz val="12"/>
        <color theme="1"/>
        <rFont val="Arial"/>
        <family val="2"/>
      </rPr>
      <t>CNG_fCO</t>
    </r>
    <r>
      <rPr>
        <vertAlign val="subscript"/>
        <sz val="12"/>
        <color theme="1"/>
        <rFont val="Arial"/>
        <family val="2"/>
      </rPr>
      <t>2</t>
    </r>
    <r>
      <rPr>
        <sz val="12"/>
        <color theme="1"/>
        <rFont val="Arial"/>
        <family val="2"/>
      </rPr>
      <t>_ibpH2_M_gm</t>
    </r>
  </si>
  <si>
    <r>
      <rPr>
        <sz val="12"/>
        <color theme="1"/>
        <rFont val="Arial"/>
        <family val="2"/>
      </rPr>
      <t>CNG_rCO</t>
    </r>
    <r>
      <rPr>
        <vertAlign val="subscript"/>
        <sz val="12"/>
        <color theme="1"/>
        <rFont val="Arial"/>
        <family val="2"/>
      </rPr>
      <t>2</t>
    </r>
    <r>
      <rPr>
        <sz val="12"/>
        <color theme="1"/>
        <rFont val="Arial"/>
        <family val="2"/>
      </rPr>
      <t>_fH2_M_gm</t>
    </r>
  </si>
  <si>
    <r>
      <rPr>
        <sz val="12"/>
        <color theme="1"/>
        <rFont val="Arial"/>
        <family val="2"/>
      </rPr>
      <t>CNG_rCO</t>
    </r>
    <r>
      <rPr>
        <vertAlign val="subscript"/>
        <sz val="12"/>
        <color theme="1"/>
        <rFont val="Arial"/>
        <family val="2"/>
      </rPr>
      <t>2</t>
    </r>
    <r>
      <rPr>
        <sz val="12"/>
        <color theme="1"/>
        <rFont val="Arial"/>
        <family val="2"/>
      </rPr>
      <t>_rH2_M_gm</t>
    </r>
  </si>
  <si>
    <r>
      <rPr>
        <sz val="12"/>
        <color theme="1"/>
        <rFont val="Arial"/>
        <family val="2"/>
      </rPr>
      <t>CNG_rCO</t>
    </r>
    <r>
      <rPr>
        <vertAlign val="subscript"/>
        <sz val="12"/>
        <color theme="1"/>
        <rFont val="Arial"/>
        <family val="2"/>
      </rPr>
      <t>2</t>
    </r>
    <r>
      <rPr>
        <sz val="12"/>
        <color theme="1"/>
        <rFont val="Arial"/>
        <family val="2"/>
      </rPr>
      <t>_ibpH2_M_gm</t>
    </r>
  </si>
  <si>
    <r>
      <rPr>
        <sz val="12"/>
        <color theme="1"/>
        <rFont val="Arial"/>
        <family val="2"/>
      </rPr>
      <t>CNG_bCO</t>
    </r>
    <r>
      <rPr>
        <vertAlign val="subscript"/>
        <sz val="12"/>
        <color theme="1"/>
        <rFont val="Arial"/>
        <family val="2"/>
      </rPr>
      <t>2</t>
    </r>
    <r>
      <rPr>
        <sz val="12"/>
        <color theme="1"/>
        <rFont val="Arial"/>
        <family val="2"/>
      </rPr>
      <t>_fH2_M_gm</t>
    </r>
  </si>
  <si>
    <r>
      <rPr>
        <sz val="12"/>
        <color theme="1"/>
        <rFont val="Arial"/>
        <family val="2"/>
      </rPr>
      <t>CNG_bCO</t>
    </r>
    <r>
      <rPr>
        <vertAlign val="subscript"/>
        <sz val="12"/>
        <color theme="1"/>
        <rFont val="Arial"/>
        <family val="2"/>
      </rPr>
      <t>2</t>
    </r>
    <r>
      <rPr>
        <sz val="12"/>
        <color theme="1"/>
        <rFont val="Arial"/>
        <family val="2"/>
      </rPr>
      <t>_rH2_M_gm</t>
    </r>
  </si>
  <si>
    <r>
      <rPr>
        <sz val="12"/>
        <color theme="1"/>
        <rFont val="Arial"/>
        <family val="2"/>
      </rPr>
      <t>CNG_bCO</t>
    </r>
    <r>
      <rPr>
        <vertAlign val="subscript"/>
        <sz val="12"/>
        <color theme="1"/>
        <rFont val="Arial"/>
        <family val="2"/>
      </rPr>
      <t>2</t>
    </r>
    <r>
      <rPr>
        <sz val="12"/>
        <color theme="1"/>
        <rFont val="Arial"/>
        <family val="2"/>
      </rPr>
      <t>_ibpH2_M_gm</t>
    </r>
  </si>
  <si>
    <t>Ethane</t>
  </si>
  <si>
    <t>Ethane_f_SR_gm</t>
  </si>
  <si>
    <t>Vegetable oil-based fuel</t>
  </si>
  <si>
    <t>Straight Vegetable Oil</t>
  </si>
  <si>
    <t>1st Gen. feedstock</t>
  </si>
  <si>
    <t>Extraction and purification</t>
  </si>
  <si>
    <t>SVO_b_EP _1stgen_gm</t>
  </si>
  <si>
    <t>Used oils and fats</t>
  </si>
  <si>
    <t>2nd Gen. feedstock</t>
  </si>
  <si>
    <t>UOF_b_EP _2ndgen_gm</t>
  </si>
  <si>
    <t>Algae oil</t>
  </si>
  <si>
    <t>3rd Gen. feedstock</t>
  </si>
  <si>
    <t>AO_b_EP _3rdgen_gm</t>
  </si>
  <si>
    <t>Diesel (FAME)</t>
  </si>
  <si>
    <t xml:space="preserve">1st Gen. feedstock </t>
  </si>
  <si>
    <t>Transesterification</t>
  </si>
  <si>
    <t>FAME_b_TRE_1stgen_gm_</t>
  </si>
  <si>
    <t xml:space="preserve">2nd Gen. feedstock </t>
  </si>
  <si>
    <t>FAME_b_TRE_2ndgen_gm_</t>
  </si>
  <si>
    <t xml:space="preserve">3rd Gen. feedstock </t>
  </si>
  <si>
    <t>FAME_b_TRE_3rdgen_gm_</t>
  </si>
  <si>
    <t>Renewable Diesel (Bio FT-Diesel)</t>
  </si>
  <si>
    <t>Gasification and Fischer-Tropsch Synthesis</t>
  </si>
  <si>
    <t>FT-Diesel_b_G_FT_1stgen_gm_</t>
  </si>
  <si>
    <t>Anaerobic digestion and methane separation and Fischer-Tropsch Synthesis</t>
  </si>
  <si>
    <t>FT-Diesel_b_AD_FT_gm</t>
  </si>
  <si>
    <t>Anaerobic digestion and methane separation and Fischer-Tropsch Synthesis with Point Source Carbon Capture (PSCC) and long-term storage</t>
  </si>
  <si>
    <t>FT-Diesel_b_AD_FT_CCS_gm</t>
  </si>
  <si>
    <t>Renewable Diesel (FT-Diesel)</t>
  </si>
  <si>
    <t>Fischer-Tropsch Synthesis</t>
  </si>
  <si>
    <r>
      <rPr>
        <sz val="12"/>
        <color theme="1"/>
        <rFont val="Arial"/>
        <family val="2"/>
      </rPr>
      <t>FT-Diesel_fCO</t>
    </r>
    <r>
      <rPr>
        <vertAlign val="subscript"/>
        <sz val="12"/>
        <color theme="1"/>
        <rFont val="Arial"/>
        <family val="2"/>
      </rPr>
      <t>2</t>
    </r>
    <r>
      <rPr>
        <sz val="12"/>
        <color theme="1"/>
        <rFont val="Arial"/>
        <family val="2"/>
      </rPr>
      <t>_fH2_FT_gm</t>
    </r>
  </si>
  <si>
    <r>
      <rPr>
        <sz val="12"/>
        <color theme="1"/>
        <rFont val="Arial"/>
        <family val="2"/>
      </rPr>
      <t>FT-Diesel_fCO</t>
    </r>
    <r>
      <rPr>
        <vertAlign val="subscript"/>
        <sz val="12"/>
        <color theme="1"/>
        <rFont val="Arial"/>
        <family val="2"/>
      </rPr>
      <t>2</t>
    </r>
    <r>
      <rPr>
        <sz val="12"/>
        <color theme="1"/>
        <rFont val="Arial"/>
        <family val="2"/>
      </rPr>
      <t>_rH2_FT_gm</t>
    </r>
  </si>
  <si>
    <r>
      <rPr>
        <sz val="12"/>
        <color theme="1"/>
        <rFont val="Arial"/>
        <family val="2"/>
      </rPr>
      <t>FT-Diesel_fCO</t>
    </r>
    <r>
      <rPr>
        <vertAlign val="subscript"/>
        <sz val="12"/>
        <color theme="1"/>
        <rFont val="Arial"/>
        <family val="2"/>
      </rPr>
      <t>2</t>
    </r>
    <r>
      <rPr>
        <sz val="12"/>
        <color theme="1"/>
        <rFont val="Arial"/>
        <family val="2"/>
      </rPr>
      <t>_ibpH2_FT_gm</t>
    </r>
  </si>
  <si>
    <r>
      <rPr>
        <sz val="12"/>
        <color theme="1"/>
        <rFont val="Arial"/>
        <family val="2"/>
      </rPr>
      <t>FT-Diesel_rCO</t>
    </r>
    <r>
      <rPr>
        <vertAlign val="subscript"/>
        <sz val="12"/>
        <color theme="1"/>
        <rFont val="Arial"/>
        <family val="2"/>
      </rPr>
      <t>2</t>
    </r>
    <r>
      <rPr>
        <sz val="12"/>
        <color theme="1"/>
        <rFont val="Arial"/>
        <family val="2"/>
      </rPr>
      <t>_fH2_FT_gm</t>
    </r>
  </si>
  <si>
    <r>
      <rPr>
        <sz val="12"/>
        <color theme="1"/>
        <rFont val="Arial"/>
        <family val="2"/>
      </rPr>
      <t>FT-Diesel_rCO</t>
    </r>
    <r>
      <rPr>
        <vertAlign val="subscript"/>
        <sz val="12"/>
        <color theme="1"/>
        <rFont val="Arial"/>
        <family val="2"/>
      </rPr>
      <t>2</t>
    </r>
    <r>
      <rPr>
        <sz val="12"/>
        <color theme="1"/>
        <rFont val="Arial"/>
        <family val="2"/>
      </rPr>
      <t>_rH2_FT_gm</t>
    </r>
  </si>
  <si>
    <r>
      <rPr>
        <sz val="12"/>
        <color theme="1"/>
        <rFont val="Arial"/>
        <family val="2"/>
      </rPr>
      <t>FT-Diesel_rCO</t>
    </r>
    <r>
      <rPr>
        <vertAlign val="subscript"/>
        <sz val="12"/>
        <color theme="1"/>
        <rFont val="Arial"/>
        <family val="2"/>
      </rPr>
      <t>2</t>
    </r>
    <r>
      <rPr>
        <sz val="12"/>
        <color theme="1"/>
        <rFont val="Arial"/>
        <family val="2"/>
      </rPr>
      <t>_ibpH2_FT_gm</t>
    </r>
  </si>
  <si>
    <r>
      <rPr>
        <sz val="12"/>
        <color theme="1"/>
        <rFont val="Arial"/>
        <family val="2"/>
      </rPr>
      <t>FT-Diesel_bCO</t>
    </r>
    <r>
      <rPr>
        <vertAlign val="subscript"/>
        <sz val="12"/>
        <color theme="1"/>
        <rFont val="Arial"/>
        <family val="2"/>
      </rPr>
      <t>2</t>
    </r>
    <r>
      <rPr>
        <sz val="12"/>
        <color theme="1"/>
        <rFont val="Arial"/>
        <family val="2"/>
      </rPr>
      <t>_fH2_FT_gm</t>
    </r>
  </si>
  <si>
    <r>
      <rPr>
        <sz val="12"/>
        <color theme="1"/>
        <rFont val="Arial"/>
        <family val="2"/>
      </rPr>
      <t>FT-Diesel_bCO</t>
    </r>
    <r>
      <rPr>
        <vertAlign val="subscript"/>
        <sz val="12"/>
        <color theme="1"/>
        <rFont val="Arial"/>
        <family val="2"/>
      </rPr>
      <t>2</t>
    </r>
    <r>
      <rPr>
        <sz val="12"/>
        <color theme="1"/>
        <rFont val="Arial"/>
        <family val="2"/>
      </rPr>
      <t>_rH2_FT_gm</t>
    </r>
  </si>
  <si>
    <r>
      <rPr>
        <sz val="12"/>
        <color theme="1"/>
        <rFont val="Arial"/>
        <family val="2"/>
      </rPr>
      <t>FT-Diesel_bCO</t>
    </r>
    <r>
      <rPr>
        <vertAlign val="subscript"/>
        <sz val="12"/>
        <color theme="1"/>
        <rFont val="Arial"/>
        <family val="2"/>
      </rPr>
      <t>2</t>
    </r>
    <r>
      <rPr>
        <sz val="12"/>
        <color theme="1"/>
        <rFont val="Arial"/>
        <family val="2"/>
      </rPr>
      <t>_ibpH2_FT_gm</t>
    </r>
  </si>
  <si>
    <t>Renewable Diesel (HVO)</t>
  </si>
  <si>
    <t>Hydrogenation</t>
  </si>
  <si>
    <t>HVO_b_HD_1stgen_gm_</t>
  </si>
  <si>
    <t>HVO_b_HD_2ndgen_gm_</t>
  </si>
  <si>
    <t>HVO_b_HD_3rdgen_gm_</t>
  </si>
  <si>
    <t>DME</t>
  </si>
  <si>
    <t>Dimethyl Ether (DME)</t>
  </si>
  <si>
    <t>Gasification and DME Synthesis</t>
  </si>
  <si>
    <t>DME_b_G_DMES_1stgen_gm_</t>
  </si>
  <si>
    <t>DME-b-G-DMES_2ndgen_gm_</t>
  </si>
  <si>
    <t>Anaerobic digestion and methane separation and DME Synthesis</t>
  </si>
  <si>
    <t>DME_b_AD_DMES_gm</t>
  </si>
  <si>
    <t>Anaerobic digestion and methane separation and DME Synthesis with Point Source Carbon Capture (PSCC) and long-term storage</t>
  </si>
  <si>
    <t>DME_b_AD_DMES_CCS_gm</t>
  </si>
  <si>
    <t>DME_f_G_DMES_gm</t>
  </si>
  <si>
    <t>Upgraded Pyrolysis Oil</t>
  </si>
  <si>
    <t>Pyrolysis, Fast Pyrolysis and/or Catalytic Fast Pyrolysis and upgrading</t>
  </si>
  <si>
    <t>UPO_b_UPO_2ndgen_gm_</t>
  </si>
  <si>
    <t>Hydrothermal Liquefaction (HTL) Oil</t>
  </si>
  <si>
    <t>Hydrothermal liquefaction and upgrading</t>
  </si>
  <si>
    <t>HTL_b_HTL_2ndgen_gm_</t>
  </si>
  <si>
    <t>Methanol</t>
  </si>
  <si>
    <t>Steam Methane Reformation of Natural Gas and Methanol Synthesis</t>
  </si>
  <si>
    <t>MeOH_f_SMR_gm</t>
  </si>
  <si>
    <t>Steam Methane Reformation of Natural Gas with Carbon Capture &amp; Storage and Methanol Synthesis</t>
  </si>
  <si>
    <t>MeOH_f_SMR_CCS_gm</t>
  </si>
  <si>
    <t>Gasification of Coal and Methanol Synthesis</t>
  </si>
  <si>
    <t>MeOH_f_G_MS_gm</t>
  </si>
  <si>
    <t>Gasification of Coal with Carbon Capture &amp; Storage and Methanol Synthesis</t>
  </si>
  <si>
    <t>MeOH_f_G_MS_CCS _gm</t>
  </si>
  <si>
    <t xml:space="preserve">2nd and 3rd Gen. feedstock </t>
  </si>
  <si>
    <t>Gasification of Biomass and Methanol Synthesis</t>
  </si>
  <si>
    <t>MeOH_b_G_MS_gm</t>
  </si>
  <si>
    <t>Reforming of Renewable Natural Gas (biomethane from Anaerobic Digestion) and Methanol Synthesis</t>
  </si>
  <si>
    <t>MeOH_b_AD_MS_gm</t>
  </si>
  <si>
    <t>Methanol Synthesis</t>
  </si>
  <si>
    <r>
      <rPr>
        <sz val="12"/>
        <color theme="1"/>
        <rFont val="Arial"/>
        <family val="2"/>
      </rPr>
      <t>MeOH_fCO</t>
    </r>
    <r>
      <rPr>
        <vertAlign val="subscript"/>
        <sz val="12"/>
        <color theme="1"/>
        <rFont val="Arial"/>
        <family val="2"/>
      </rPr>
      <t>2</t>
    </r>
    <r>
      <rPr>
        <sz val="12"/>
        <color theme="1"/>
        <rFont val="Arial"/>
        <family val="2"/>
      </rPr>
      <t>_fH2_MS_gm</t>
    </r>
  </si>
  <si>
    <r>
      <rPr>
        <sz val="12"/>
        <color theme="1"/>
        <rFont val="Arial"/>
        <family val="2"/>
      </rPr>
      <t>MeOH_fCO</t>
    </r>
    <r>
      <rPr>
        <vertAlign val="subscript"/>
        <sz val="12"/>
        <color theme="1"/>
        <rFont val="Arial"/>
        <family val="2"/>
      </rPr>
      <t>2</t>
    </r>
    <r>
      <rPr>
        <sz val="12"/>
        <color theme="1"/>
        <rFont val="Arial"/>
        <family val="2"/>
      </rPr>
      <t>_rH2_MS_gm</t>
    </r>
  </si>
  <si>
    <r>
      <rPr>
        <sz val="12"/>
        <color theme="1"/>
        <rFont val="Arial"/>
        <family val="2"/>
      </rPr>
      <t>MeOH_fCO</t>
    </r>
    <r>
      <rPr>
        <vertAlign val="subscript"/>
        <sz val="12"/>
        <color theme="1"/>
        <rFont val="Arial"/>
        <family val="2"/>
      </rPr>
      <t>2</t>
    </r>
    <r>
      <rPr>
        <sz val="12"/>
        <color theme="1"/>
        <rFont val="Arial"/>
        <family val="2"/>
      </rPr>
      <t>_ibpH2_MS_gm</t>
    </r>
  </si>
  <si>
    <r>
      <rPr>
        <sz val="12"/>
        <color theme="1"/>
        <rFont val="Arial"/>
        <family val="2"/>
      </rPr>
      <t>MeOH_rCO</t>
    </r>
    <r>
      <rPr>
        <vertAlign val="subscript"/>
        <sz val="12"/>
        <color theme="1"/>
        <rFont val="Arial"/>
        <family val="2"/>
      </rPr>
      <t>2</t>
    </r>
    <r>
      <rPr>
        <sz val="12"/>
        <color theme="1"/>
        <rFont val="Arial"/>
        <family val="2"/>
      </rPr>
      <t>_fH2_MS_gm</t>
    </r>
  </si>
  <si>
    <r>
      <rPr>
        <sz val="12"/>
        <color theme="1"/>
        <rFont val="Arial"/>
        <family val="2"/>
      </rPr>
      <t>MeOH_rCO</t>
    </r>
    <r>
      <rPr>
        <vertAlign val="subscript"/>
        <sz val="12"/>
        <color theme="1"/>
        <rFont val="Arial"/>
        <family val="2"/>
      </rPr>
      <t>2</t>
    </r>
    <r>
      <rPr>
        <sz val="12"/>
        <color theme="1"/>
        <rFont val="Arial"/>
        <family val="2"/>
      </rPr>
      <t>_rH2_MS_gm</t>
    </r>
  </si>
  <si>
    <r>
      <rPr>
        <sz val="12"/>
        <color theme="1"/>
        <rFont val="Arial"/>
        <family val="2"/>
      </rPr>
      <t>MeOH_rCO</t>
    </r>
    <r>
      <rPr>
        <vertAlign val="subscript"/>
        <sz val="12"/>
        <color theme="1"/>
        <rFont val="Arial"/>
        <family val="2"/>
      </rPr>
      <t>2</t>
    </r>
    <r>
      <rPr>
        <sz val="12"/>
        <color theme="1"/>
        <rFont val="Arial"/>
        <family val="2"/>
      </rPr>
      <t>_ibpH2_MS_gm</t>
    </r>
  </si>
  <si>
    <r>
      <rPr>
        <sz val="12"/>
        <color theme="1"/>
        <rFont val="Arial"/>
        <family val="2"/>
      </rPr>
      <t>MeOH_bCO</t>
    </r>
    <r>
      <rPr>
        <vertAlign val="subscript"/>
        <sz val="12"/>
        <color theme="1"/>
        <rFont val="Arial"/>
        <family val="2"/>
      </rPr>
      <t>2</t>
    </r>
    <r>
      <rPr>
        <sz val="12"/>
        <color theme="1"/>
        <rFont val="Arial"/>
        <family val="2"/>
      </rPr>
      <t>_fH2_MS_gm</t>
    </r>
  </si>
  <si>
    <r>
      <rPr>
        <sz val="12"/>
        <color theme="1"/>
        <rFont val="Arial"/>
        <family val="2"/>
      </rPr>
      <t>MeOH_bCO</t>
    </r>
    <r>
      <rPr>
        <vertAlign val="subscript"/>
        <sz val="12"/>
        <color theme="1"/>
        <rFont val="Arial"/>
        <family val="2"/>
      </rPr>
      <t>2</t>
    </r>
    <r>
      <rPr>
        <sz val="12"/>
        <color theme="1"/>
        <rFont val="Arial"/>
        <family val="2"/>
      </rPr>
      <t>_rH2_MS_gm</t>
    </r>
  </si>
  <si>
    <r>
      <rPr>
        <sz val="12"/>
        <color theme="1"/>
        <rFont val="Arial"/>
        <family val="2"/>
      </rPr>
      <t>MeOH_bCO</t>
    </r>
    <r>
      <rPr>
        <vertAlign val="subscript"/>
        <sz val="12"/>
        <color theme="1"/>
        <rFont val="Arial"/>
        <family val="2"/>
      </rPr>
      <t>2</t>
    </r>
    <r>
      <rPr>
        <sz val="12"/>
        <color theme="1"/>
        <rFont val="Arial"/>
        <family val="2"/>
      </rPr>
      <t>_ibpH2_MS_gm</t>
    </r>
  </si>
  <si>
    <t>Ethanol</t>
  </si>
  <si>
    <t>Fermentation</t>
  </si>
  <si>
    <t>EtOH_b_FR_1stgen_gm_</t>
  </si>
  <si>
    <t>Pretreatment/hydrolysis step and Fermentation</t>
  </si>
  <si>
    <t>EtOH_b_FR_2ndgen_gm_</t>
  </si>
  <si>
    <t>EtOH_b_FR_3rdgen_gm_</t>
  </si>
  <si>
    <t>Hydrogen</t>
  </si>
  <si>
    <t>Steam Methane Reformation of Natural Gas</t>
  </si>
  <si>
    <t>H2_f_SMR_gm</t>
  </si>
  <si>
    <t>Steam Methane Reformation of Natural Gas with Carbon Capture and long-term storage</t>
  </si>
  <si>
    <t>H2_f_SMR_CCS_gm</t>
  </si>
  <si>
    <t>Methane Pyrolysis into carbon and hydrogen</t>
  </si>
  <si>
    <t>H2_f_MPO_gm</t>
  </si>
  <si>
    <t>Gasification or Carbonization of Coal</t>
  </si>
  <si>
    <t>H2_f_G_gm</t>
  </si>
  <si>
    <t>Gasification or Carbonization of Coal with Carbon Capture and long-term storage</t>
  </si>
  <si>
    <t>H2_f_G_CCS _gm</t>
  </si>
  <si>
    <t>Gasification of biomass and Syngas separation with Point Source Carbon Capture (PSCC) and long-term storage</t>
  </si>
  <si>
    <t>H2_b_G_SS_CCS_2ndgen_gm_</t>
  </si>
  <si>
    <t>Water + Electricity</t>
  </si>
  <si>
    <t>Renewable</t>
  </si>
  <si>
    <t>Dedicated Photovoltaic and/or Wind and/or other Electrolysis and liquefaction</t>
  </si>
  <si>
    <t>Renewable electricity</t>
  </si>
  <si>
    <t>LH2_EL_r_Liquefied</t>
  </si>
  <si>
    <t>Fossil/Renewable</t>
  </si>
  <si>
    <t>Electrolysis and liquefaction</t>
  </si>
  <si>
    <t>LH2_EL_gm_Liquefied</t>
  </si>
  <si>
    <t>Nuclear</t>
  </si>
  <si>
    <t>Thermochemical Cycles or Electrolysis and liquefaction</t>
  </si>
  <si>
    <t>LH2_EL_n_Liquefied</t>
  </si>
  <si>
    <t>Industrial by-product hydrogen</t>
  </si>
  <si>
    <t>LH2_ _ibp_gm _Liquefied</t>
  </si>
  <si>
    <t>Ammonia</t>
  </si>
  <si>
    <t>Methane Pyrolysis into pure carbon and hydrogen and Haber Bosch process</t>
  </si>
  <si>
    <t>NH3_f_MPO_HB_gm</t>
  </si>
  <si>
    <t xml:space="preserve">Steam Methane Reformation of Natural Gas and Haber Bosch process </t>
  </si>
  <si>
    <t>NH3_f_SMR_HB_gm</t>
  </si>
  <si>
    <t xml:space="preserve">Steam Methane Reformation of Natural Gas with Point Source Carbon Capture (PSCC) and long-term storage and Haber Bosch process </t>
  </si>
  <si>
    <t>NH3_f_SMR_HB_CCS_gm</t>
  </si>
  <si>
    <t>Gasification of Coal and Haber Bosch process</t>
  </si>
  <si>
    <t>NH3_f_G_HB_gm</t>
  </si>
  <si>
    <t>Gasification of Coal with Carbon Capture and long-term storage and Haber Bosch process</t>
  </si>
  <si>
    <t>NH3_f_G_HB_CCS_gm</t>
  </si>
  <si>
    <t>Gasification</t>
  </si>
  <si>
    <t>NH3_b_G_2ndgen_gm_</t>
  </si>
  <si>
    <t>N2 + H2</t>
  </si>
  <si>
    <t>N2: separated with renewable electricity
H2: produced from renewable electricity</t>
  </si>
  <si>
    <t>Haber Bosch process</t>
  </si>
  <si>
    <t>NH3_rN2_rH2_HB_gm</t>
  </si>
  <si>
    <t>N2: separated with renewable electricity
H2: Fossil Steam Methane Reformation</t>
  </si>
  <si>
    <t>NH3_rN2_fH2_HB_gm</t>
  </si>
  <si>
    <t>N2: separated with renewable electricity
H2: Industrial by-product hydrogen</t>
  </si>
  <si>
    <t>NH3_rN2_ibpH2_HB_gm</t>
  </si>
  <si>
    <t>N2: separated with grid mix electricity
H2: Fossil Steam Methane Reformation</t>
  </si>
  <si>
    <t>Thermochemical Cycles or Electrolysis</t>
  </si>
  <si>
    <t>NH3_gmN2_fH2_EL_n</t>
  </si>
  <si>
    <t>N2: separated with grid mix electricity
H2: produced from renewable electricity</t>
  </si>
  <si>
    <t>NH3_gmN2_rH2_EL_n</t>
  </si>
  <si>
    <t>N2: separated with grid mix electricity
H2: Industrial by-product hydrogen</t>
  </si>
  <si>
    <t>NH3_gmN2_ibpH2_EL_n</t>
  </si>
  <si>
    <t>-</t>
  </si>
  <si>
    <t>Electricity_gm</t>
  </si>
  <si>
    <t xml:space="preserve">Dedicated Photovoltaic and/or Wind and/or other </t>
  </si>
  <si>
    <t>Electricity_renewable</t>
  </si>
  <si>
    <t>Wind propulsion</t>
  </si>
  <si>
    <r>
      <rPr>
        <b/>
        <sz val="12"/>
        <color rgb="FF000000"/>
        <rFont val="Arial"/>
        <family val="2"/>
      </rPr>
      <t>WtT GHG intensity (gCO</t>
    </r>
    <r>
      <rPr>
        <b/>
        <vertAlign val="subscript"/>
        <sz val="12"/>
        <color rgb="FF000000"/>
        <rFont val="Arial"/>
        <family val="2"/>
      </rPr>
      <t>2eq</t>
    </r>
    <r>
      <rPr>
        <b/>
        <sz val="12"/>
        <color rgb="FF000000"/>
        <rFont val="Arial"/>
        <family val="2"/>
      </rPr>
      <t>/MJ)</t>
    </r>
  </si>
  <si>
    <t>Energy Converter</t>
  </si>
  <si>
    <r>
      <rPr>
        <b/>
        <sz val="12"/>
        <color rgb="FF000000"/>
        <rFont val="Arial"/>
        <family val="2"/>
      </rPr>
      <t>Cf CO</t>
    </r>
    <r>
      <rPr>
        <b/>
        <vertAlign val="subscript"/>
        <sz val="12"/>
        <color rgb="FF000000"/>
        <rFont val="Arial"/>
        <family val="2"/>
      </rPr>
      <t>2</t>
    </r>
    <r>
      <rPr>
        <b/>
        <sz val="12"/>
        <color rgb="FF000000"/>
        <rFont val="Arial"/>
        <family val="2"/>
      </rPr>
      <t xml:space="preserve"> (gCO</t>
    </r>
    <r>
      <rPr>
        <b/>
        <vertAlign val="subscript"/>
        <sz val="12"/>
        <color rgb="FF000000"/>
        <rFont val="Arial"/>
        <family val="2"/>
      </rPr>
      <t>2</t>
    </r>
    <r>
      <rPr>
        <b/>
        <sz val="12"/>
        <color rgb="FF000000"/>
        <rFont val="Arial"/>
        <family val="2"/>
      </rPr>
      <t>/g fuel)</t>
    </r>
  </si>
  <si>
    <r>
      <rPr>
        <b/>
        <sz val="12"/>
        <color rgb="FF000000"/>
        <rFont val="Arial"/>
        <family val="2"/>
      </rPr>
      <t>Cf CH</t>
    </r>
    <r>
      <rPr>
        <b/>
        <vertAlign val="subscript"/>
        <sz val="12"/>
        <color rgb="FF000000"/>
        <rFont val="Arial"/>
        <family val="2"/>
      </rPr>
      <t>4</t>
    </r>
    <r>
      <rPr>
        <b/>
        <sz val="12"/>
        <color rgb="FF000000"/>
        <rFont val="Arial"/>
        <family val="2"/>
      </rPr>
      <t xml:space="preserve"> (gCH</t>
    </r>
    <r>
      <rPr>
        <b/>
        <vertAlign val="subscript"/>
        <sz val="12"/>
        <color rgb="FF000000"/>
        <rFont val="Arial"/>
        <family val="2"/>
      </rPr>
      <t>4</t>
    </r>
    <r>
      <rPr>
        <b/>
        <sz val="12"/>
        <color rgb="FF000000"/>
        <rFont val="Arial"/>
        <family val="2"/>
      </rPr>
      <t>/g fuel)</t>
    </r>
  </si>
  <si>
    <r>
      <rPr>
        <b/>
        <sz val="12"/>
        <color rgb="FF000000"/>
        <rFont val="Arial"/>
        <family val="2"/>
      </rPr>
      <t>Cf N</t>
    </r>
    <r>
      <rPr>
        <b/>
        <vertAlign val="subscript"/>
        <sz val="12"/>
        <color rgb="FF000000"/>
        <rFont val="Arial"/>
        <family val="2"/>
      </rPr>
      <t>2</t>
    </r>
    <r>
      <rPr>
        <b/>
        <sz val="12"/>
        <color rgb="FF000000"/>
        <rFont val="Arial"/>
        <family val="2"/>
      </rPr>
      <t>O (gN</t>
    </r>
    <r>
      <rPr>
        <b/>
        <vertAlign val="subscript"/>
        <sz val="12"/>
        <color rgb="FF000000"/>
        <rFont val="Arial"/>
        <family val="2"/>
      </rPr>
      <t>2</t>
    </r>
    <r>
      <rPr>
        <b/>
        <sz val="12"/>
        <color rgb="FF000000"/>
        <rFont val="Arial"/>
        <family val="2"/>
      </rPr>
      <t>O/g fuel)</t>
    </r>
  </si>
  <si>
    <r>
      <rPr>
        <b/>
        <sz val="12"/>
        <color rgb="FF000000"/>
        <rFont val="Arial"/>
        <family val="2"/>
      </rPr>
      <t>C</t>
    </r>
    <r>
      <rPr>
        <b/>
        <vertAlign val="subscript"/>
        <sz val="12"/>
        <color rgb="FF000000"/>
        <rFont val="Arial"/>
        <family val="2"/>
      </rPr>
      <t>slip</t>
    </r>
    <r>
      <rPr>
        <b/>
        <sz val="12"/>
        <color rgb="FF000000"/>
        <rFont val="Arial"/>
        <family val="2"/>
      </rPr>
      <t>/C</t>
    </r>
    <r>
      <rPr>
        <b/>
        <vertAlign val="subscript"/>
        <sz val="12"/>
        <color rgb="FF000000"/>
        <rFont val="Arial"/>
        <family val="2"/>
      </rPr>
      <t>fug</t>
    </r>
    <r>
      <rPr>
        <b/>
        <sz val="12"/>
        <color rgb="FF000000"/>
        <rFont val="Arial"/>
        <family val="2"/>
      </rPr>
      <t xml:space="preserve"> (mass %)</t>
    </r>
  </si>
  <si>
    <r>
      <rPr>
        <b/>
        <sz val="12"/>
        <color rgb="FF000000"/>
        <rFont val="Arial"/>
        <family val="2"/>
      </rPr>
      <t>e</t>
    </r>
    <r>
      <rPr>
        <b/>
        <vertAlign val="subscript"/>
        <sz val="12"/>
        <color rgb="FF000000"/>
        <rFont val="Arial"/>
        <family val="2"/>
      </rPr>
      <t>c</t>
    </r>
    <r>
      <rPr>
        <b/>
        <sz val="12"/>
        <color rgb="FF000000"/>
        <rFont val="Arial"/>
        <family val="2"/>
      </rPr>
      <t xml:space="preserve"> gCO</t>
    </r>
    <r>
      <rPr>
        <b/>
        <vertAlign val="subscript"/>
        <sz val="12"/>
        <color rgb="FF000000"/>
        <rFont val="Arial"/>
        <family val="2"/>
      </rPr>
      <t>2eq</t>
    </r>
    <r>
      <rPr>
        <b/>
        <sz val="12"/>
        <color rgb="FF000000"/>
        <rFont val="Arial"/>
        <family val="2"/>
      </rPr>
      <t>/g fuel</t>
    </r>
  </si>
  <si>
    <r>
      <rPr>
        <b/>
        <sz val="12"/>
        <color rgb="FF000000"/>
        <rFont val="Arial"/>
        <family val="2"/>
      </rPr>
      <t>TtW GHG intensity (gCO</t>
    </r>
    <r>
      <rPr>
        <b/>
        <vertAlign val="subscript"/>
        <sz val="12"/>
        <color rgb="FF000000"/>
        <rFont val="Arial"/>
        <family val="2"/>
      </rPr>
      <t>2eq</t>
    </r>
    <r>
      <rPr>
        <b/>
        <sz val="12"/>
        <color rgb="FF000000"/>
        <rFont val="Arial"/>
        <family val="2"/>
      </rPr>
      <t>/MJ)</t>
    </r>
  </si>
  <si>
    <t>NOTE</t>
  </si>
  <si>
    <t>ALL ICEs</t>
  </si>
  <si>
    <t>Resolution MEPC.364(79)
Fourth IMO GHG study</t>
  </si>
  <si>
    <t>LNG Otto (dual fuel medium speed)</t>
  </si>
  <si>
    <t>3.5/-</t>
  </si>
  <si>
    <t>LNG Otto (dual fuel slow speed)</t>
  </si>
  <si>
    <t>1.7/-</t>
  </si>
  <si>
    <t>LNG Diesel (dual fuel slow speed)</t>
  </si>
  <si>
    <t>0.15/-</t>
  </si>
  <si>
    <t>LBSI (Lean-Burn Spark-Ignited)</t>
  </si>
  <si>
    <t>2.6/-</t>
  </si>
  <si>
    <t>Steam Turbines and boilers</t>
  </si>
  <si>
    <t>0.01/-</t>
  </si>
  <si>
    <t>Fuel cell</t>
  </si>
  <si>
    <r>
      <t>kg/m</t>
    </r>
    <r>
      <rPr>
        <vertAlign val="superscript"/>
        <sz val="11"/>
        <color theme="1"/>
        <rFont val="Arial"/>
        <family val="2"/>
      </rPr>
      <t>3</t>
    </r>
  </si>
  <si>
    <t xml:space="preserve">Unit </t>
  </si>
  <si>
    <t>wt. %</t>
  </si>
  <si>
    <t xml:space="preserve">LCV </t>
  </si>
  <si>
    <t>% of total fuel mass</t>
  </si>
  <si>
    <t>US</t>
  </si>
  <si>
    <t>Australia</t>
  </si>
  <si>
    <t>Brazil</t>
  </si>
  <si>
    <t>Canada</t>
  </si>
  <si>
    <t>China</t>
  </si>
  <si>
    <t>Finland</t>
  </si>
  <si>
    <t>Japan</t>
  </si>
  <si>
    <t>New Caledonia</t>
  </si>
  <si>
    <t>Norway</t>
  </si>
  <si>
    <t>Russia</t>
  </si>
  <si>
    <t>Alberta</t>
  </si>
  <si>
    <t>Korea</t>
  </si>
  <si>
    <t>Europe</t>
  </si>
  <si>
    <t>Singapore</t>
  </si>
  <si>
    <t>Indonesia</t>
  </si>
  <si>
    <t>Argentina</t>
  </si>
  <si>
    <t>Bahrain</t>
  </si>
  <si>
    <t>UAE</t>
  </si>
  <si>
    <t>Venezuela</t>
  </si>
  <si>
    <t>France</t>
  </si>
  <si>
    <t>Germany</t>
  </si>
  <si>
    <t>India</t>
  </si>
  <si>
    <t>Jamaica</t>
  </si>
  <si>
    <t>Kazakhstan</t>
  </si>
  <si>
    <t>Poland</t>
  </si>
  <si>
    <t>Ukraine</t>
  </si>
  <si>
    <t>Philippines</t>
  </si>
  <si>
    <t>Mexico</t>
  </si>
  <si>
    <t>South Africa</t>
  </si>
  <si>
    <t>Uzbekistan</t>
  </si>
  <si>
    <t>Netherlands</t>
  </si>
  <si>
    <t>Share of power sources (%)</t>
  </si>
  <si>
    <r>
      <t>g CO</t>
    </r>
    <r>
      <rPr>
        <vertAlign val="subscript"/>
        <sz val="11"/>
        <color theme="1"/>
        <rFont val="Arial"/>
        <family val="2"/>
      </rPr>
      <t>2</t>
    </r>
    <r>
      <rPr>
        <sz val="11"/>
        <color theme="1"/>
        <rFont val="Arial"/>
        <family val="2"/>
      </rPr>
      <t>/kWh electricity</t>
    </r>
  </si>
  <si>
    <r>
      <t>g CH</t>
    </r>
    <r>
      <rPr>
        <vertAlign val="subscript"/>
        <sz val="11"/>
        <color theme="1"/>
        <rFont val="Arial"/>
        <family val="2"/>
      </rPr>
      <t>4</t>
    </r>
    <r>
      <rPr>
        <sz val="11"/>
        <color theme="1"/>
        <rFont val="Arial"/>
        <family val="2"/>
      </rPr>
      <t>/kWh electricity</t>
    </r>
  </si>
  <si>
    <r>
      <t>g N</t>
    </r>
    <r>
      <rPr>
        <vertAlign val="subscript"/>
        <sz val="11"/>
        <color theme="1"/>
        <rFont val="Arial"/>
        <family val="2"/>
      </rPr>
      <t>2</t>
    </r>
    <r>
      <rPr>
        <sz val="11"/>
        <color theme="1"/>
        <rFont val="Arial"/>
        <family val="2"/>
      </rPr>
      <t>O/kWh electricity</t>
    </r>
  </si>
  <si>
    <t>For sensitivity assessment, data source: GREET</t>
  </si>
  <si>
    <t>Summary of cradle-to-gate emissions per MJ electricity</t>
  </si>
  <si>
    <t>Summary of cradle-to-gate emissions per kWh electricity</t>
  </si>
  <si>
    <t>Table 3: Inputs for regional electricity generation mixes</t>
  </si>
  <si>
    <t xml:space="preserve"> </t>
  </si>
  <si>
    <t>0 or 1</t>
  </si>
  <si>
    <r>
      <t>GWP</t>
    </r>
    <r>
      <rPr>
        <b/>
        <vertAlign val="subscript"/>
        <sz val="11"/>
        <color theme="1"/>
        <rFont val="Arial"/>
        <family val="2"/>
      </rPr>
      <t>fuelx</t>
    </r>
  </si>
  <si>
    <t>Measurement Method</t>
  </si>
  <si>
    <t>Fugitive Emissions Class</t>
  </si>
  <si>
    <r>
      <t xml:space="preserve">     Samples on how to complete these tables can be found in </t>
    </r>
    <r>
      <rPr>
        <b/>
        <sz val="12"/>
        <rFont val="Arial"/>
        <family val="2"/>
      </rPr>
      <t>appendix 4</t>
    </r>
    <r>
      <rPr>
        <sz val="12"/>
        <rFont val="Arial"/>
        <family val="2"/>
      </rPr>
      <t xml:space="preserve"> to the </t>
    </r>
    <r>
      <rPr>
        <b/>
        <sz val="12"/>
        <rFont val="Arial"/>
        <family val="2"/>
      </rPr>
      <t>2024 LCA Guidelines</t>
    </r>
    <r>
      <rPr>
        <sz val="12"/>
        <rFont val="Arial"/>
        <family val="2"/>
      </rPr>
      <t>.</t>
    </r>
  </si>
  <si>
    <r>
      <t xml:space="preserve">     Samples on how to complete these tables can be found in </t>
    </r>
    <r>
      <rPr>
        <b/>
        <sz val="12"/>
        <rFont val="Arial"/>
        <family val="2"/>
      </rPr>
      <t>appendix 5</t>
    </r>
    <r>
      <rPr>
        <sz val="12"/>
        <rFont val="Arial"/>
        <family val="2"/>
      </rPr>
      <t xml:space="preserve"> to the </t>
    </r>
    <r>
      <rPr>
        <b/>
        <sz val="12"/>
        <rFont val="Arial"/>
        <family val="2"/>
      </rPr>
      <t>2024 LCA Guidelines</t>
    </r>
    <r>
      <rPr>
        <sz val="12"/>
        <rFont val="Arial"/>
        <family val="2"/>
      </rPr>
      <t>.</t>
    </r>
  </si>
  <si>
    <r>
      <t xml:space="preserve"> CO</t>
    </r>
    <r>
      <rPr>
        <b/>
        <vertAlign val="subscript"/>
        <sz val="11"/>
        <color theme="1"/>
        <rFont val="Arial"/>
        <family val="2"/>
      </rPr>
      <t xml:space="preserve">2 
</t>
    </r>
    <r>
      <rPr>
        <b/>
        <sz val="11"/>
        <color theme="1"/>
        <rFont val="Arial"/>
        <family val="2"/>
      </rPr>
      <t>emissions</t>
    </r>
  </si>
  <si>
    <r>
      <t xml:space="preserve"> CH</t>
    </r>
    <r>
      <rPr>
        <b/>
        <vertAlign val="subscript"/>
        <sz val="11"/>
        <color theme="1"/>
        <rFont val="Arial"/>
        <family val="2"/>
      </rPr>
      <t xml:space="preserve">4 
</t>
    </r>
    <r>
      <rPr>
        <b/>
        <sz val="11"/>
        <color theme="1"/>
        <rFont val="Arial"/>
        <family val="2"/>
      </rPr>
      <t>emissions</t>
    </r>
  </si>
  <si>
    <r>
      <t xml:space="preserve">  N</t>
    </r>
    <r>
      <rPr>
        <b/>
        <vertAlign val="subscript"/>
        <sz val="11"/>
        <color theme="1"/>
        <rFont val="Arial"/>
        <family val="2"/>
      </rPr>
      <t>2</t>
    </r>
    <r>
      <rPr>
        <b/>
        <sz val="11"/>
        <color theme="1"/>
        <rFont val="Arial"/>
        <family val="2"/>
      </rPr>
      <t>O
emissions</t>
    </r>
  </si>
  <si>
    <t>2024 GUIDELINES ON LIFE CYCLE GHG INTENSITY OF MARINE FUELS (2024 LCA GUIDELINES) (Resolution MEPC.391(81))</t>
  </si>
  <si>
    <r>
      <rPr>
        <b/>
        <sz val="12"/>
        <color theme="1"/>
        <rFont val="Arial"/>
        <family val="2"/>
      </rPr>
      <t>Well-to-tank (WtT) default emission factor submission</t>
    </r>
    <r>
      <rPr>
        <i/>
        <sz val="12"/>
        <color theme="1"/>
        <rFont val="Arial"/>
        <family val="2"/>
      </rPr>
      <t xml:space="preserve"> (green tabs)</t>
    </r>
  </si>
  <si>
    <r>
      <rPr>
        <b/>
        <sz val="12"/>
        <color theme="1"/>
        <rFont val="Arial"/>
        <family val="2"/>
      </rPr>
      <t xml:space="preserve">Information </t>
    </r>
    <r>
      <rPr>
        <i/>
        <sz val="12"/>
        <color theme="1"/>
        <rFont val="Arial"/>
        <family val="2"/>
      </rPr>
      <t>(blue tabs)</t>
    </r>
  </si>
  <si>
    <r>
      <rPr>
        <b/>
        <sz val="12"/>
        <rFont val="Arial"/>
        <family val="2"/>
      </rPr>
      <t xml:space="preserve">     </t>
    </r>
    <r>
      <rPr>
        <sz val="12"/>
        <rFont val="Arial"/>
        <family val="2"/>
      </rPr>
      <t xml:space="preserve">The </t>
    </r>
    <r>
      <rPr>
        <u/>
        <sz val="12"/>
        <rFont val="Arial"/>
        <family val="2"/>
      </rPr>
      <t>yellow tabs</t>
    </r>
    <r>
      <rPr>
        <sz val="12"/>
        <rFont val="Arial"/>
        <family val="2"/>
      </rPr>
      <t xml:space="preserve"> contain tables 1 to 3 from </t>
    </r>
    <r>
      <rPr>
        <b/>
        <sz val="12"/>
        <rFont val="Arial"/>
        <family val="2"/>
      </rPr>
      <t>appendix 5</t>
    </r>
    <r>
      <rPr>
        <sz val="12"/>
        <rFont val="Arial"/>
        <family val="2"/>
      </rPr>
      <t xml:space="preserve"> to the </t>
    </r>
    <r>
      <rPr>
        <b/>
        <sz val="12"/>
        <rFont val="Arial"/>
        <family val="2"/>
      </rPr>
      <t>2024 LCA Guidelines</t>
    </r>
    <r>
      <rPr>
        <sz val="12"/>
        <rFont val="Arial"/>
        <family val="2"/>
      </rPr>
      <t>, as follows:</t>
    </r>
  </si>
  <si>
    <r>
      <rPr>
        <b/>
        <sz val="12"/>
        <color theme="1"/>
        <rFont val="Arial"/>
        <family val="2"/>
      </rPr>
      <t>Tank-to-wake (TtW) default emission factor submission</t>
    </r>
    <r>
      <rPr>
        <i/>
        <sz val="12"/>
        <color theme="1"/>
        <rFont val="Arial"/>
        <family val="2"/>
      </rPr>
      <t xml:space="preserve"> (yellow tabs)</t>
    </r>
  </si>
  <si>
    <r>
      <rPr>
        <b/>
        <sz val="12"/>
        <color rgb="FF528FCD"/>
        <rFont val="Arial"/>
        <family val="2"/>
      </rPr>
      <t xml:space="preserve">DATA SUBMISSION
</t>
    </r>
    <r>
      <rPr>
        <b/>
        <sz val="12"/>
        <color theme="1"/>
        <rFont val="Arial"/>
        <family val="2"/>
      </rPr>
      <t xml:space="preserve">
</t>
    </r>
    <r>
      <rPr>
        <sz val="12"/>
        <color theme="1"/>
        <rFont val="Arial"/>
        <family val="2"/>
      </rPr>
      <t xml:space="preserve">Please submit default emission factors to the Technical Secretary of the GESAMP-LCA WG at </t>
    </r>
    <r>
      <rPr>
        <u/>
        <sz val="12"/>
        <color rgb="FF528FCD"/>
        <rFont val="Arial"/>
        <family val="2"/>
      </rPr>
      <t xml:space="preserve">LAguiler@imo.org
</t>
    </r>
    <r>
      <rPr>
        <sz val="12"/>
        <color theme="1"/>
        <rFont val="Arial"/>
        <family val="2"/>
      </rPr>
      <t>Questions regarding this document can be directed to the same email address.</t>
    </r>
  </si>
  <si>
    <t>Colour key</t>
  </si>
  <si>
    <r>
      <rPr>
        <b/>
        <sz val="12"/>
        <color theme="1"/>
        <rFont val="Arial"/>
        <family val="2"/>
      </rPr>
      <t>e</t>
    </r>
    <r>
      <rPr>
        <b/>
        <i/>
        <vertAlign val="subscript"/>
        <sz val="12"/>
        <color theme="1"/>
        <rFont val="Arial"/>
        <family val="2"/>
      </rPr>
      <t>l</t>
    </r>
    <r>
      <rPr>
        <b/>
        <sz val="11"/>
        <color theme="1"/>
        <rFont val="Arial"/>
        <family val="2"/>
      </rPr>
      <t xml:space="preserve">
</t>
    </r>
    <r>
      <rPr>
        <i/>
        <sz val="4"/>
        <color theme="1"/>
        <rFont val="Arial"/>
        <family val="2"/>
      </rPr>
      <t xml:space="preserve">
</t>
    </r>
    <r>
      <rPr>
        <i/>
        <sz val="10"/>
        <color theme="1"/>
        <rFont val="Arial"/>
        <family val="2"/>
      </rPr>
      <t>carbon stock changes caused by direct land-use change</t>
    </r>
  </si>
  <si>
    <r>
      <rPr>
        <b/>
        <sz val="12"/>
        <color theme="1"/>
        <rFont val="Arial"/>
        <family val="2"/>
      </rPr>
      <t>e</t>
    </r>
    <r>
      <rPr>
        <b/>
        <i/>
        <vertAlign val="subscript"/>
        <sz val="12"/>
        <color theme="1"/>
        <rFont val="Arial"/>
        <family val="2"/>
      </rPr>
      <t>fecu</t>
    </r>
    <r>
      <rPr>
        <b/>
        <sz val="11"/>
        <color theme="1"/>
        <rFont val="Arial"/>
        <family val="2"/>
      </rPr>
      <t xml:space="preserve">
</t>
    </r>
    <r>
      <rPr>
        <sz val="4"/>
        <color theme="1"/>
        <rFont val="Arial"/>
        <family val="2"/>
      </rPr>
      <t xml:space="preserve">
</t>
    </r>
    <r>
      <rPr>
        <sz val="10"/>
        <color theme="1"/>
        <rFont val="Arial"/>
        <family val="2"/>
      </rPr>
      <t>feedstock extraction / cultivation / acquisition / recovery</t>
    </r>
  </si>
  <si>
    <r>
      <rPr>
        <b/>
        <sz val="12"/>
        <color theme="1"/>
        <rFont val="Arial"/>
        <family val="2"/>
      </rPr>
      <t>e</t>
    </r>
    <r>
      <rPr>
        <b/>
        <i/>
        <vertAlign val="subscript"/>
        <sz val="12"/>
        <color theme="1"/>
        <rFont val="Arial"/>
        <family val="2"/>
      </rPr>
      <t>p</t>
    </r>
    <r>
      <rPr>
        <b/>
        <sz val="11"/>
        <color theme="1"/>
        <rFont val="Arial"/>
        <family val="2"/>
      </rPr>
      <t xml:space="preserve">
</t>
    </r>
    <r>
      <rPr>
        <i/>
        <sz val="4"/>
        <color theme="1"/>
        <rFont val="Arial"/>
        <family val="2"/>
      </rPr>
      <t xml:space="preserve">
</t>
    </r>
    <r>
      <rPr>
        <i/>
        <sz val="10"/>
        <color theme="1"/>
        <rFont val="Arial"/>
        <family val="2"/>
      </rPr>
      <t>fuel production</t>
    </r>
  </si>
  <si>
    <r>
      <rPr>
        <b/>
        <sz val="12"/>
        <color theme="1"/>
        <rFont val="Arial"/>
        <family val="2"/>
      </rPr>
      <t>e</t>
    </r>
    <r>
      <rPr>
        <b/>
        <i/>
        <vertAlign val="subscript"/>
        <sz val="12"/>
        <color theme="1"/>
        <rFont val="Arial"/>
        <family val="2"/>
      </rPr>
      <t>sca</t>
    </r>
    <r>
      <rPr>
        <b/>
        <sz val="11"/>
        <color theme="1"/>
        <rFont val="Arial"/>
        <family val="2"/>
      </rPr>
      <t xml:space="preserve">
</t>
    </r>
    <r>
      <rPr>
        <i/>
        <sz val="4"/>
        <color theme="1"/>
        <rFont val="Arial"/>
        <family val="2"/>
      </rPr>
      <t xml:space="preserve">
</t>
    </r>
    <r>
      <rPr>
        <i/>
        <sz val="10"/>
        <color theme="1"/>
        <rFont val="Arial"/>
        <family val="2"/>
      </rPr>
      <t>soil carbon accumulation</t>
    </r>
  </si>
  <si>
    <r>
      <rPr>
        <b/>
        <sz val="12"/>
        <color theme="1"/>
        <rFont val="Arial"/>
        <family val="2"/>
      </rPr>
      <t>e</t>
    </r>
    <r>
      <rPr>
        <b/>
        <i/>
        <vertAlign val="subscript"/>
        <sz val="12"/>
        <color theme="1"/>
        <rFont val="Arial"/>
        <family val="2"/>
      </rPr>
      <t>ccs</t>
    </r>
    <r>
      <rPr>
        <b/>
        <sz val="11"/>
        <color theme="1"/>
        <rFont val="Arial"/>
        <family val="2"/>
      </rPr>
      <t xml:space="preserve">
</t>
    </r>
    <r>
      <rPr>
        <i/>
        <sz val="4"/>
        <color theme="1"/>
        <rFont val="Arial"/>
        <family val="2"/>
      </rPr>
      <t xml:space="preserve">
</t>
    </r>
    <r>
      <rPr>
        <i/>
        <sz val="10"/>
        <color theme="1"/>
        <rFont val="Arial"/>
        <family val="2"/>
      </rPr>
      <t>carbon capture and storage not accounted for in e</t>
    </r>
    <r>
      <rPr>
        <i/>
        <vertAlign val="subscript"/>
        <sz val="10"/>
        <color theme="1"/>
        <rFont val="Arial"/>
        <family val="2"/>
      </rPr>
      <t>p</t>
    </r>
  </si>
  <si>
    <r>
      <t>g CO</t>
    </r>
    <r>
      <rPr>
        <vertAlign val="subscript"/>
        <sz val="11"/>
        <color theme="1"/>
        <rFont val="Arial"/>
        <family val="2"/>
      </rPr>
      <t>2</t>
    </r>
    <r>
      <rPr>
        <sz val="11"/>
        <color theme="1"/>
        <rFont val="Arial"/>
        <family val="2"/>
      </rPr>
      <t>/g fuel</t>
    </r>
  </si>
  <si>
    <r>
      <t>g CH</t>
    </r>
    <r>
      <rPr>
        <vertAlign val="subscript"/>
        <sz val="11"/>
        <color theme="1"/>
        <rFont val="Arial"/>
        <family val="2"/>
      </rPr>
      <t>4</t>
    </r>
    <r>
      <rPr>
        <sz val="11"/>
        <color theme="1"/>
        <rFont val="Arial"/>
        <family val="2"/>
      </rPr>
      <t>/g fuel</t>
    </r>
  </si>
  <si>
    <r>
      <t>g N</t>
    </r>
    <r>
      <rPr>
        <vertAlign val="subscript"/>
        <sz val="11"/>
        <color theme="1"/>
        <rFont val="Arial"/>
        <family val="2"/>
      </rPr>
      <t>2</t>
    </r>
    <r>
      <rPr>
        <sz val="11"/>
        <color theme="1"/>
        <rFont val="Arial"/>
        <family val="2"/>
      </rPr>
      <t>O/g fuel</t>
    </r>
  </si>
  <si>
    <t>Carbon content</t>
  </si>
  <si>
    <t>Proposed WtW GHG intensity emission factors</t>
  </si>
  <si>
    <t xml:space="preserve">   Equation (2):</t>
  </si>
  <si>
    <t>SUMMARY</t>
  </si>
  <si>
    <r>
      <t>(WtT) Table 1: e</t>
    </r>
    <r>
      <rPr>
        <b/>
        <vertAlign val="subscript"/>
        <sz val="16"/>
        <color rgb="FF528FCD"/>
        <rFont val="Arial"/>
        <family val="2"/>
      </rPr>
      <t>fecu</t>
    </r>
    <r>
      <rPr>
        <b/>
        <sz val="16"/>
        <color rgb="FF528FCD"/>
        <rFont val="Arial"/>
        <family val="2"/>
      </rPr>
      <t xml:space="preserve"> </t>
    </r>
  </si>
  <si>
    <r>
      <t>Total CO</t>
    </r>
    <r>
      <rPr>
        <b/>
        <vertAlign val="subscript"/>
        <sz val="11"/>
        <color theme="1"/>
        <rFont val="Arial"/>
        <family val="2"/>
      </rPr>
      <t>2</t>
    </r>
    <r>
      <rPr>
        <b/>
        <sz val="11"/>
        <color theme="1"/>
        <rFont val="Arial"/>
        <family val="2"/>
      </rPr>
      <t>eq emissions</t>
    </r>
  </si>
  <si>
    <r>
      <t xml:space="preserve">Inputs / Output types
</t>
    </r>
    <r>
      <rPr>
        <b/>
        <sz val="8"/>
        <color theme="1"/>
        <rFont val="Arial"/>
        <family val="2"/>
      </rPr>
      <t xml:space="preserve"> </t>
    </r>
    <r>
      <rPr>
        <b/>
        <sz val="4"/>
        <color theme="1"/>
        <rFont val="Arial"/>
        <family val="2"/>
      </rPr>
      <t xml:space="preserve">
</t>
    </r>
    <r>
      <rPr>
        <i/>
        <sz val="10"/>
        <color theme="1"/>
        <rFont val="Arial"/>
        <family val="2"/>
      </rPr>
      <t>(if there are direct GHG emissions during feedstock acquisition, they are listed as emissions in this column and reported in columns F, G and H)</t>
    </r>
  </si>
  <si>
    <t>Data source / model used</t>
  </si>
  <si>
    <r>
      <t>(WtT) Table 2: e</t>
    </r>
    <r>
      <rPr>
        <b/>
        <vertAlign val="subscript"/>
        <sz val="16"/>
        <color rgb="FF528FCD"/>
        <rFont val="Arial"/>
        <family val="2"/>
      </rPr>
      <t>p</t>
    </r>
    <r>
      <rPr>
        <b/>
        <sz val="16"/>
        <color rgb="FF528FCD"/>
        <rFont val="Arial"/>
        <family val="2"/>
      </rPr>
      <t xml:space="preserve"> </t>
    </r>
  </si>
  <si>
    <t>(WtT) Table 3: regional electricity generation mixes</t>
  </si>
  <si>
    <t>Cradle-to-gate emissions from individual power sources</t>
  </si>
  <si>
    <r>
      <t>Cradle-to-gate CO</t>
    </r>
    <r>
      <rPr>
        <vertAlign val="subscript"/>
        <sz val="11"/>
        <color theme="1"/>
        <rFont val="Arial"/>
        <family val="2"/>
      </rPr>
      <t>2</t>
    </r>
    <r>
      <rPr>
        <sz val="11"/>
        <color theme="1"/>
        <rFont val="Arial"/>
        <family val="2"/>
      </rPr>
      <t xml:space="preserve"> emissions</t>
    </r>
  </si>
  <si>
    <r>
      <t>Cradle-to-gate CH</t>
    </r>
    <r>
      <rPr>
        <vertAlign val="subscript"/>
        <sz val="11"/>
        <color theme="1"/>
        <rFont val="Arial"/>
        <family val="2"/>
      </rPr>
      <t>4</t>
    </r>
    <r>
      <rPr>
        <sz val="11"/>
        <color theme="1"/>
        <rFont val="Arial"/>
        <family val="2"/>
      </rPr>
      <t xml:space="preserve"> emissions</t>
    </r>
  </si>
  <si>
    <r>
      <t>Cradle-to-gate N</t>
    </r>
    <r>
      <rPr>
        <vertAlign val="subscript"/>
        <sz val="11"/>
        <color theme="1"/>
        <rFont val="Arial"/>
        <family val="2"/>
      </rPr>
      <t>2</t>
    </r>
    <r>
      <rPr>
        <sz val="11"/>
        <color theme="1"/>
        <rFont val="Arial"/>
        <family val="2"/>
      </rPr>
      <t>O emissions</t>
    </r>
  </si>
  <si>
    <t>Carbon intensity (using IPCC AR5 GWP100)</t>
  </si>
  <si>
    <t>Carbon intensity (using IPCC AR5 GWP20)</t>
  </si>
  <si>
    <r>
      <t>g CO</t>
    </r>
    <r>
      <rPr>
        <vertAlign val="subscript"/>
        <sz val="11"/>
        <color theme="1"/>
        <rFont val="Arial"/>
        <family val="2"/>
      </rPr>
      <t>2</t>
    </r>
    <r>
      <rPr>
        <sz val="11"/>
        <color theme="1"/>
        <rFont val="Arial"/>
        <family val="2"/>
      </rPr>
      <t>/MJ electricity</t>
    </r>
  </si>
  <si>
    <r>
      <t>g CH</t>
    </r>
    <r>
      <rPr>
        <vertAlign val="subscript"/>
        <sz val="11"/>
        <color theme="1"/>
        <rFont val="Arial"/>
        <family val="2"/>
      </rPr>
      <t>4</t>
    </r>
    <r>
      <rPr>
        <sz val="11"/>
        <color theme="1"/>
        <rFont val="Arial"/>
        <family val="2"/>
      </rPr>
      <t>/MJ electricity</t>
    </r>
  </si>
  <si>
    <r>
      <t>g N</t>
    </r>
    <r>
      <rPr>
        <vertAlign val="subscript"/>
        <sz val="11"/>
        <color theme="1"/>
        <rFont val="Arial"/>
        <family val="2"/>
      </rPr>
      <t>2</t>
    </r>
    <r>
      <rPr>
        <sz val="11"/>
        <color theme="1"/>
        <rFont val="Arial"/>
        <family val="2"/>
      </rPr>
      <t>O/MJ electricity</t>
    </r>
  </si>
  <si>
    <r>
      <rPr>
        <b/>
        <sz val="11"/>
        <color theme="1"/>
        <rFont val="Arial"/>
        <family val="2"/>
      </rPr>
      <t>•</t>
    </r>
    <r>
      <rPr>
        <b/>
        <i/>
        <sz val="9.9"/>
        <color theme="1"/>
        <rFont val="Arial"/>
        <family val="2"/>
      </rPr>
      <t xml:space="preserve"> Table A: </t>
    </r>
    <r>
      <rPr>
        <b/>
        <i/>
        <sz val="11"/>
        <color theme="1"/>
        <rFont val="Arial"/>
        <family val="2"/>
      </rPr>
      <t>Summary of cradle-to-gate emissions per MJ electricity</t>
    </r>
  </si>
  <si>
    <t>• Table B: Summary of cradle-to-gate emissions per kWh electricity</t>
  </si>
  <si>
    <t>If data on emissions from individual power sources is available, 
it can be presented here to show how the carbon intensity of electricty is calculated
▼</t>
  </si>
  <si>
    <t>UK</t>
  </si>
  <si>
    <r>
      <t>(WtT) Table 4: e</t>
    </r>
    <r>
      <rPr>
        <b/>
        <vertAlign val="subscript"/>
        <sz val="16"/>
        <color rgb="FF528FCD"/>
        <rFont val="Arial"/>
        <family val="2"/>
      </rPr>
      <t>td</t>
    </r>
  </si>
  <si>
    <r>
      <rPr>
        <b/>
        <sz val="12"/>
        <color theme="1"/>
        <rFont val="Arial"/>
        <family val="2"/>
      </rPr>
      <t>e</t>
    </r>
    <r>
      <rPr>
        <b/>
        <vertAlign val="subscript"/>
        <sz val="12"/>
        <color theme="1"/>
        <rFont val="Arial"/>
        <family val="2"/>
      </rPr>
      <t>td</t>
    </r>
    <r>
      <rPr>
        <b/>
        <sz val="11"/>
        <color theme="1"/>
        <rFont val="Arial"/>
        <family val="2"/>
      </rPr>
      <t xml:space="preserve">
</t>
    </r>
    <r>
      <rPr>
        <sz val="4"/>
        <color theme="1"/>
        <rFont val="Arial"/>
        <family val="2"/>
      </rPr>
      <t xml:space="preserve">
</t>
    </r>
    <r>
      <rPr>
        <i/>
        <sz val="10"/>
        <color theme="1"/>
        <rFont val="Arial"/>
        <family val="2"/>
      </rPr>
      <t>feedstock and fuel transport / storage / distribution</t>
    </r>
  </si>
  <si>
    <t>(WtT) Table 5: fuel identification</t>
  </si>
  <si>
    <t>Abbreviations</t>
  </si>
  <si>
    <t>AR</t>
  </si>
  <si>
    <t>BDN</t>
  </si>
  <si>
    <t>CCS</t>
  </si>
  <si>
    <t>CCU</t>
  </si>
  <si>
    <t>DAC</t>
  </si>
  <si>
    <t>DCS</t>
  </si>
  <si>
    <t>DLUC</t>
  </si>
  <si>
    <t>FLL</t>
  </si>
  <si>
    <t>GHG</t>
  </si>
  <si>
    <t>GWP</t>
  </si>
  <si>
    <t>ILUC</t>
  </si>
  <si>
    <t>IPCC</t>
  </si>
  <si>
    <t>LCA</t>
  </si>
  <si>
    <t>NMVOC</t>
  </si>
  <si>
    <t>NTC</t>
  </si>
  <si>
    <t>RFNBO</t>
  </si>
  <si>
    <t>SLCF</t>
  </si>
  <si>
    <t>TtW</t>
  </si>
  <si>
    <t>WtT</t>
  </si>
  <si>
    <t>WtW</t>
  </si>
  <si>
    <t>VOC</t>
  </si>
  <si>
    <t>OPS</t>
  </si>
  <si>
    <t>IPCC Assessment Report</t>
  </si>
  <si>
    <t>Bunkering Delivery Note</t>
  </si>
  <si>
    <t>Methane</t>
  </si>
  <si>
    <t>Carbon dioxide</t>
  </si>
  <si>
    <t>Carbon dioxide equivalent</t>
  </si>
  <si>
    <t>Carbon Capture and Storage</t>
  </si>
  <si>
    <t>Carbon Capture and Utilization</t>
  </si>
  <si>
    <t>Direct Air Capture</t>
  </si>
  <si>
    <t>IMO ship fuel oil consumption Data Collection System</t>
  </si>
  <si>
    <t>Direct Land Use Change</t>
  </si>
  <si>
    <t>Fuel Lifecycle Label</t>
  </si>
  <si>
    <t>Greenhouse gas</t>
  </si>
  <si>
    <t>Global Warming Potential</t>
  </si>
  <si>
    <t>Indirect Land Use Change</t>
  </si>
  <si>
    <t>Intergovernmental Panel on Climate Change</t>
  </si>
  <si>
    <t>Life Cycle Assessment</t>
  </si>
  <si>
    <t>Lower Calorific Value (MJ/g fuel)</t>
  </si>
  <si>
    <t>Non-Methane Volatile Organic Compounds</t>
  </si>
  <si>
    <t>Nitrous oxide</t>
  </si>
  <si>
    <t>Renewable Fuels of Non-Biological Origin</t>
  </si>
  <si>
    <t>Short-Lived Climate Forcers</t>
  </si>
  <si>
    <t>Tank-to-Wake</t>
  </si>
  <si>
    <t>Well-to-Tank</t>
  </si>
  <si>
    <t>Well-to-Wake</t>
  </si>
  <si>
    <t>Volatile Organic Compounds</t>
  </si>
  <si>
    <t>Onshore Power Supply</t>
  </si>
  <si>
    <r>
      <t>C</t>
    </r>
    <r>
      <rPr>
        <vertAlign val="subscript"/>
        <sz val="12"/>
        <color theme="1"/>
        <rFont val="Arial"/>
        <family val="2"/>
      </rPr>
      <t>f</t>
    </r>
  </si>
  <si>
    <r>
      <t>CH</t>
    </r>
    <r>
      <rPr>
        <vertAlign val="subscript"/>
        <sz val="12"/>
        <color theme="1"/>
        <rFont val="Arial"/>
        <family val="2"/>
      </rPr>
      <t>4</t>
    </r>
  </si>
  <si>
    <r>
      <t>CO</t>
    </r>
    <r>
      <rPr>
        <vertAlign val="subscript"/>
        <sz val="12"/>
        <color theme="1"/>
        <rFont val="Arial"/>
        <family val="2"/>
      </rPr>
      <t>2</t>
    </r>
  </si>
  <si>
    <r>
      <t>N</t>
    </r>
    <r>
      <rPr>
        <vertAlign val="subscript"/>
        <sz val="12"/>
        <color theme="1"/>
        <rFont val="Arial"/>
        <family val="2"/>
      </rPr>
      <t>2</t>
    </r>
    <r>
      <rPr>
        <sz val="12"/>
        <color theme="1"/>
        <rFont val="Arial"/>
        <family val="2"/>
      </rPr>
      <t>O</t>
    </r>
  </si>
  <si>
    <r>
      <t>NO</t>
    </r>
    <r>
      <rPr>
        <vertAlign val="subscript"/>
        <sz val="12"/>
        <color theme="1"/>
        <rFont val="Arial"/>
        <family val="2"/>
      </rPr>
      <t>x</t>
    </r>
    <r>
      <rPr>
        <sz val="12"/>
        <color theme="1"/>
        <rFont val="Arial"/>
        <family val="2"/>
      </rPr>
      <t xml:space="preserve"> Technical Code</t>
    </r>
  </si>
  <si>
    <t>Glossary</t>
  </si>
  <si>
    <t>Co-product</t>
  </si>
  <si>
    <t>an outcome of a production process, which has a relevant economic value and elastic supply (intended as the existence of a clear evidence of the causal link between feedstock market value and the quantity of feedstock that can be produced).</t>
  </si>
  <si>
    <t>biomass is renewable organic material that comes from plants and animals.</t>
  </si>
  <si>
    <t>Renewables</t>
  </si>
  <si>
    <t xml:space="preserve">any form of energy from solar, geophysical or biological sources that is replenished by natural processes at a rate that equals or exceeds its rate of use. Renewables are obtained from the continuing or repetitive flows of energy occurring in the natural environment and includes low-carbon technologies such as solar energy, hydropower, wind, tide and waves and ocean thermal energy, as well as renewable fuels such as biomass. </t>
  </si>
  <si>
    <t>Land Use Change</t>
  </si>
  <si>
    <t>Life Cycle Assessment (LCA) framework</t>
  </si>
  <si>
    <t>System boundaries</t>
  </si>
  <si>
    <t>System expansion</t>
  </si>
  <si>
    <t>Onshore power supply</t>
  </si>
  <si>
    <t>life cycle assessment determines the potential environmental impacts of products, processes or services from cradle to grave, e.g. from acquisition/extraction of raw materials through to processing, transport, use and disposal.</t>
  </si>
  <si>
    <t>ISO 14040 recommends the use of system expansion whenever possible. System expansion is part of the consequential LCA method that seeks to capture change in environmental impact as a consequence of a certain activity.</t>
  </si>
  <si>
    <t>WtW studies estimate the energy requirements and the resulting greenhouse gas (GHG) emissions in the production of a fuel and its use in a ship, based on the broader life cycle assessment (LCA) methodology. The term 'Well' is used for fuels from all sources, because although the term is most applicable to conventional crude oil resources, it is widely used and understood.</t>
  </si>
  <si>
    <t>production of bio-based fuels leads to land use change (LUC). LUC can be classified as direct LUC (DLUC) and indirect LUC (ILUC).</t>
  </si>
  <si>
    <t>the system boundary determines which entities (unit processes) are inside the system and which are outside. It essentially determines which life cycle/supply chain stages and processes are included in the assessment and need to be in accordance with the goal and scope of the study.</t>
  </si>
  <si>
    <r>
      <t>(WtT) Table 6: e</t>
    </r>
    <r>
      <rPr>
        <b/>
        <vertAlign val="subscript"/>
        <sz val="16"/>
        <color rgb="FF528FCD"/>
        <rFont val="Arial"/>
        <family val="2"/>
      </rPr>
      <t>ccs</t>
    </r>
  </si>
  <si>
    <t>GWP factors</t>
  </si>
  <si>
    <t>g GHG/g fuel</t>
  </si>
  <si>
    <r>
      <t>g CO</t>
    </r>
    <r>
      <rPr>
        <vertAlign val="subscript"/>
        <sz val="11"/>
        <color theme="1"/>
        <rFont val="Arial"/>
        <family val="2"/>
      </rPr>
      <t>2</t>
    </r>
    <r>
      <rPr>
        <sz val="11"/>
        <color theme="1"/>
        <rFont val="Arial"/>
        <family val="2"/>
      </rPr>
      <t>eq/g fuel</t>
    </r>
  </si>
  <si>
    <r>
      <t xml:space="preserve">Value
</t>
    </r>
    <r>
      <rPr>
        <sz val="4"/>
        <color theme="1"/>
        <rFont val="Arial"/>
        <family val="2"/>
      </rPr>
      <t xml:space="preserve">
</t>
    </r>
    <r>
      <rPr>
        <i/>
        <sz val="11"/>
        <color theme="1"/>
        <rFont val="Arial"/>
        <family val="2"/>
      </rPr>
      <t>(included in the WtW calculation)</t>
    </r>
  </si>
  <si>
    <t>Equation (1):</t>
  </si>
  <si>
    <r>
      <t>C</t>
    </r>
    <r>
      <rPr>
        <b/>
        <vertAlign val="subscript"/>
        <sz val="12"/>
        <color theme="1"/>
        <rFont val="Arial"/>
        <family val="2"/>
      </rPr>
      <t>f CO2</t>
    </r>
  </si>
  <si>
    <r>
      <t>C</t>
    </r>
    <r>
      <rPr>
        <b/>
        <vertAlign val="subscript"/>
        <sz val="12"/>
        <color theme="1"/>
        <rFont val="Arial"/>
        <family val="2"/>
      </rPr>
      <t>f CH4</t>
    </r>
    <r>
      <rPr>
        <b/>
        <sz val="12"/>
        <color theme="1"/>
        <rFont val="Arial"/>
        <family val="2"/>
      </rPr>
      <t xml:space="preserve"> </t>
    </r>
  </si>
  <si>
    <r>
      <t>C</t>
    </r>
    <r>
      <rPr>
        <b/>
        <vertAlign val="subscript"/>
        <sz val="12"/>
        <color theme="1"/>
        <rFont val="Arial"/>
        <family val="2"/>
      </rPr>
      <t>f N2O</t>
    </r>
    <r>
      <rPr>
        <b/>
        <sz val="12"/>
        <color theme="1"/>
        <rFont val="Arial"/>
        <family val="2"/>
      </rPr>
      <t xml:space="preserve"> </t>
    </r>
  </si>
  <si>
    <r>
      <t>C</t>
    </r>
    <r>
      <rPr>
        <b/>
        <vertAlign val="subscript"/>
        <sz val="12"/>
        <color theme="1"/>
        <rFont val="Arial"/>
        <family val="2"/>
      </rPr>
      <t>slip</t>
    </r>
  </si>
  <si>
    <r>
      <t>C</t>
    </r>
    <r>
      <rPr>
        <b/>
        <vertAlign val="subscript"/>
        <sz val="12"/>
        <color theme="1"/>
        <rFont val="Arial"/>
        <family val="2"/>
      </rPr>
      <t>fug</t>
    </r>
  </si>
  <si>
    <r>
      <t>C</t>
    </r>
    <r>
      <rPr>
        <b/>
        <vertAlign val="subscript"/>
        <sz val="12"/>
        <color theme="1"/>
        <rFont val="Arial"/>
        <family val="2"/>
      </rPr>
      <t>slip_ship</t>
    </r>
    <r>
      <rPr>
        <b/>
        <sz val="12"/>
        <color theme="1"/>
        <rFont val="Arial"/>
        <family val="2"/>
      </rPr>
      <t xml:space="preserve"> </t>
    </r>
  </si>
  <si>
    <r>
      <t>C</t>
    </r>
    <r>
      <rPr>
        <b/>
        <vertAlign val="subscript"/>
        <sz val="12"/>
        <color theme="1"/>
        <rFont val="Arial"/>
        <family val="2"/>
      </rPr>
      <t>sfx</t>
    </r>
  </si>
  <si>
    <r>
      <t>GWP</t>
    </r>
    <r>
      <rPr>
        <b/>
        <vertAlign val="subscript"/>
        <sz val="12"/>
        <color theme="1"/>
        <rFont val="Arial"/>
        <family val="2"/>
      </rPr>
      <t>fuelx</t>
    </r>
  </si>
  <si>
    <r>
      <t>S</t>
    </r>
    <r>
      <rPr>
        <b/>
        <vertAlign val="subscript"/>
        <sz val="12"/>
        <color theme="1"/>
        <rFont val="Arial"/>
        <family val="2"/>
      </rPr>
      <t>Fc</t>
    </r>
  </si>
  <si>
    <r>
      <t>e</t>
    </r>
    <r>
      <rPr>
        <b/>
        <vertAlign val="subscript"/>
        <sz val="12"/>
        <color theme="1"/>
        <rFont val="Arial"/>
        <family val="2"/>
      </rPr>
      <t>c</t>
    </r>
  </si>
  <si>
    <r>
      <t>e</t>
    </r>
    <r>
      <rPr>
        <b/>
        <vertAlign val="subscript"/>
        <sz val="12"/>
        <color theme="1"/>
        <rFont val="Arial"/>
        <family val="2"/>
      </rPr>
      <t>ccu</t>
    </r>
  </si>
  <si>
    <r>
      <t>S</t>
    </r>
    <r>
      <rPr>
        <b/>
        <vertAlign val="subscript"/>
        <sz val="12"/>
        <color theme="1"/>
        <rFont val="Arial"/>
        <family val="2"/>
      </rPr>
      <t>Fccu</t>
    </r>
  </si>
  <si>
    <r>
      <t>e</t>
    </r>
    <r>
      <rPr>
        <b/>
        <vertAlign val="subscript"/>
        <sz val="12"/>
        <color theme="1"/>
        <rFont val="Arial"/>
        <family val="2"/>
      </rPr>
      <t>occu</t>
    </r>
  </si>
  <si>
    <r>
      <t>(TtW) Table 2: C</t>
    </r>
    <r>
      <rPr>
        <b/>
        <vertAlign val="subscript"/>
        <sz val="16"/>
        <color rgb="FF528FCD"/>
        <rFont val="Arial"/>
        <family val="2"/>
      </rPr>
      <t>slip</t>
    </r>
  </si>
  <si>
    <r>
      <t xml:space="preserve"> C</t>
    </r>
    <r>
      <rPr>
        <b/>
        <i/>
        <vertAlign val="subscript"/>
        <sz val="12"/>
        <color theme="1"/>
        <rFont val="Arial"/>
        <family val="2"/>
      </rPr>
      <t>f CH4</t>
    </r>
  </si>
  <si>
    <r>
      <t xml:space="preserve"> C</t>
    </r>
    <r>
      <rPr>
        <b/>
        <i/>
        <vertAlign val="subscript"/>
        <sz val="12"/>
        <color theme="1"/>
        <rFont val="Arial"/>
        <family val="2"/>
      </rPr>
      <t>f N2O</t>
    </r>
  </si>
  <si>
    <r>
      <t>C</t>
    </r>
    <r>
      <rPr>
        <b/>
        <i/>
        <vertAlign val="subscript"/>
        <sz val="12"/>
        <color theme="1"/>
        <rFont val="Arial"/>
        <family val="2"/>
      </rPr>
      <t xml:space="preserve"> slip</t>
    </r>
    <r>
      <rPr>
        <b/>
        <sz val="12"/>
        <color theme="1"/>
        <rFont val="Arial"/>
        <family val="2"/>
      </rPr>
      <t xml:space="preserve">
</t>
    </r>
    <r>
      <rPr>
        <sz val="4"/>
        <color theme="1"/>
        <rFont val="Arial"/>
        <family val="2"/>
      </rPr>
      <t xml:space="preserve">
</t>
    </r>
    <r>
      <rPr>
        <i/>
        <sz val="12"/>
        <color theme="1"/>
        <rFont val="Arial"/>
        <family val="2"/>
      </rPr>
      <t xml:space="preserve">( </t>
    </r>
    <r>
      <rPr>
        <sz val="12"/>
        <color theme="1"/>
        <rFont val="Arial"/>
        <family val="2"/>
      </rPr>
      <t xml:space="preserve">C </t>
    </r>
    <r>
      <rPr>
        <vertAlign val="subscript"/>
        <sz val="12"/>
        <color theme="1"/>
        <rFont val="Arial"/>
        <family val="2"/>
      </rPr>
      <t>slip</t>
    </r>
    <r>
      <rPr>
        <i/>
        <sz val="12"/>
        <color theme="1"/>
        <rFont val="Arial"/>
        <family val="2"/>
      </rPr>
      <t xml:space="preserve"> = </t>
    </r>
    <r>
      <rPr>
        <sz val="12"/>
        <color theme="1"/>
        <rFont val="Arial"/>
        <family val="2"/>
      </rPr>
      <t xml:space="preserve">C </t>
    </r>
    <r>
      <rPr>
        <vertAlign val="subscript"/>
        <sz val="12"/>
        <color theme="1"/>
        <rFont val="Arial"/>
        <family val="2"/>
      </rPr>
      <t>slip_Exhaust</t>
    </r>
    <r>
      <rPr>
        <i/>
        <sz val="12"/>
        <color theme="1"/>
        <rFont val="Arial"/>
        <family val="2"/>
      </rPr>
      <t xml:space="preserve"> + </t>
    </r>
    <r>
      <rPr>
        <sz val="12"/>
        <color theme="1"/>
        <rFont val="Arial"/>
        <family val="2"/>
      </rPr>
      <t xml:space="preserve">C </t>
    </r>
    <r>
      <rPr>
        <vertAlign val="subscript"/>
        <sz val="12"/>
        <color theme="1"/>
        <rFont val="Arial"/>
        <family val="2"/>
      </rPr>
      <t>slip_Crankcase</t>
    </r>
    <r>
      <rPr>
        <i/>
        <vertAlign val="subscript"/>
        <sz val="12"/>
        <color theme="1"/>
        <rFont val="Arial"/>
        <family val="2"/>
      </rPr>
      <t xml:space="preserve"> </t>
    </r>
    <r>
      <rPr>
        <i/>
        <sz val="12"/>
        <color theme="1"/>
        <rFont val="Arial"/>
        <family val="2"/>
      </rPr>
      <t>)</t>
    </r>
  </si>
  <si>
    <r>
      <t xml:space="preserve">C </t>
    </r>
    <r>
      <rPr>
        <b/>
        <vertAlign val="subscript"/>
        <sz val="12"/>
        <color theme="1"/>
        <rFont val="Arial"/>
        <family val="2"/>
      </rPr>
      <t>slip_Exhaust</t>
    </r>
  </si>
  <si>
    <r>
      <t xml:space="preserve">C </t>
    </r>
    <r>
      <rPr>
        <b/>
        <vertAlign val="subscript"/>
        <sz val="12"/>
        <color theme="1"/>
        <rFont val="Arial"/>
        <family val="2"/>
      </rPr>
      <t>slip_Crankcase</t>
    </r>
  </si>
  <si>
    <r>
      <t xml:space="preserve">C </t>
    </r>
    <r>
      <rPr>
        <b/>
        <vertAlign val="subscript"/>
        <sz val="12"/>
        <color theme="1"/>
        <rFont val="Arial"/>
        <family val="2"/>
      </rPr>
      <t>slip</t>
    </r>
  </si>
  <si>
    <r>
      <t>(TtW) Table 3: C</t>
    </r>
    <r>
      <rPr>
        <b/>
        <vertAlign val="subscript"/>
        <sz val="16"/>
        <color rgb="FF528FCD"/>
        <rFont val="Arial"/>
        <family val="2"/>
      </rPr>
      <t>fug</t>
    </r>
  </si>
  <si>
    <r>
      <t>(TtW) Table 1: C</t>
    </r>
    <r>
      <rPr>
        <b/>
        <vertAlign val="subscript"/>
        <sz val="16"/>
        <color rgb="FF528FCD"/>
        <rFont val="Arial"/>
        <family val="2"/>
      </rPr>
      <t>f CH4</t>
    </r>
    <r>
      <rPr>
        <b/>
        <sz val="16"/>
        <color rgb="FF528FCD"/>
        <rFont val="Arial"/>
        <family val="2"/>
      </rPr>
      <t xml:space="preserve"> and C</t>
    </r>
    <r>
      <rPr>
        <b/>
        <vertAlign val="subscript"/>
        <sz val="16"/>
        <color rgb="FF528FCD"/>
        <rFont val="Arial"/>
        <family val="2"/>
      </rPr>
      <t>f N2O</t>
    </r>
  </si>
  <si>
    <r>
      <t xml:space="preserve">Fuel Type
</t>
    </r>
    <r>
      <rPr>
        <b/>
        <sz val="4"/>
        <color theme="1"/>
        <rFont val="Arial"/>
        <family val="2"/>
      </rPr>
      <t xml:space="preserve">
</t>
    </r>
    <r>
      <rPr>
        <i/>
        <sz val="10"/>
        <color theme="1"/>
        <rFont val="Arial"/>
        <family val="2"/>
      </rPr>
      <t>(specify the fuel type further, if needed)</t>
    </r>
  </si>
  <si>
    <r>
      <t xml:space="preserve">Fugitive Emissions Class
</t>
    </r>
    <r>
      <rPr>
        <sz val="4"/>
        <color theme="1"/>
        <rFont val="Arial"/>
        <family val="2"/>
      </rPr>
      <t xml:space="preserve">
</t>
    </r>
    <r>
      <rPr>
        <i/>
        <sz val="10"/>
        <color theme="1"/>
        <rFont val="Arial"/>
        <family val="2"/>
      </rPr>
      <t>(a  differentation  may  be  proposed;  for  example,  per  energy converter, re</t>
    </r>
    <r>
      <rPr>
        <sz val="10"/>
        <color theme="1"/>
        <rFont val="Aptos Narrow"/>
        <family val="2"/>
      </rPr>
      <t>-</t>
    </r>
    <r>
      <rPr>
        <i/>
        <sz val="10"/>
        <color theme="1"/>
        <rFont val="Arial"/>
        <family val="2"/>
      </rPr>
      <t>liquefaction  equipment  or  ship  type)</t>
    </r>
  </si>
  <si>
    <r>
      <rPr>
        <b/>
        <sz val="12"/>
        <color theme="1"/>
        <rFont val="Arial"/>
        <family val="2"/>
      </rPr>
      <t>C</t>
    </r>
    <r>
      <rPr>
        <b/>
        <i/>
        <vertAlign val="subscript"/>
        <sz val="12"/>
        <color theme="1"/>
        <rFont val="Arial"/>
        <family val="2"/>
      </rPr>
      <t xml:space="preserve"> fug</t>
    </r>
    <r>
      <rPr>
        <b/>
        <i/>
        <vertAlign val="subscript"/>
        <sz val="11"/>
        <color theme="1"/>
        <rFont val="Arial"/>
        <family val="2"/>
      </rPr>
      <t xml:space="preserve">
</t>
    </r>
    <r>
      <rPr>
        <b/>
        <sz val="4"/>
        <color theme="1"/>
        <rFont val="Arial"/>
        <family val="2"/>
      </rPr>
      <t xml:space="preserve">
</t>
    </r>
    <r>
      <rPr>
        <i/>
        <sz val="10"/>
        <color theme="1"/>
        <rFont val="Arial"/>
        <family val="2"/>
      </rPr>
      <t>(expressed in % of mass of the fuel delivered to the ship)</t>
    </r>
  </si>
  <si>
    <r>
      <t xml:space="preserve"> C </t>
    </r>
    <r>
      <rPr>
        <b/>
        <i/>
        <vertAlign val="subscript"/>
        <sz val="12"/>
        <color theme="1"/>
        <rFont val="Arial"/>
        <family val="2"/>
      </rPr>
      <t>fug</t>
    </r>
  </si>
  <si>
    <r>
      <rPr>
        <b/>
        <sz val="11"/>
        <color theme="1"/>
        <rFont val="Arial"/>
        <family val="2"/>
      </rPr>
      <t>•</t>
    </r>
    <r>
      <rPr>
        <b/>
        <i/>
        <sz val="11"/>
        <color theme="1"/>
        <rFont val="Arial"/>
        <family val="2"/>
      </rPr>
      <t xml:space="preserve"> Additional values can be added to the table below to present data for several Measurement methods</t>
    </r>
  </si>
  <si>
    <r>
      <rPr>
        <b/>
        <sz val="11"/>
        <color theme="1"/>
        <rFont val="Arial"/>
        <family val="2"/>
      </rPr>
      <t>•</t>
    </r>
    <r>
      <rPr>
        <b/>
        <i/>
        <sz val="11"/>
        <color theme="1"/>
        <rFont val="Arial"/>
        <family val="2"/>
      </rPr>
      <t xml:space="preserve"> Additional values can be added to the table below to present data for several Load points or Test cycles</t>
    </r>
  </si>
  <si>
    <r>
      <t xml:space="preserve">* Pending further methodological guidance to be developed by the Organization, the value of parameter </t>
    </r>
    <r>
      <rPr>
        <b/>
        <sz val="12"/>
        <color theme="1"/>
        <rFont val="Arial"/>
        <family val="2"/>
      </rPr>
      <t>e</t>
    </r>
    <r>
      <rPr>
        <b/>
        <i/>
        <vertAlign val="subscript"/>
        <sz val="12"/>
        <color theme="1"/>
        <rFont val="Arial"/>
        <family val="2"/>
      </rPr>
      <t>l</t>
    </r>
    <r>
      <rPr>
        <sz val="11"/>
        <color theme="1"/>
        <rFont val="Arial"/>
        <family val="2"/>
      </rPr>
      <t xml:space="preserve"> should be set to </t>
    </r>
    <r>
      <rPr>
        <u/>
        <sz val="11"/>
        <color theme="1"/>
        <rFont val="Arial"/>
        <family val="2"/>
      </rPr>
      <t>zero</t>
    </r>
    <r>
      <rPr>
        <sz val="11"/>
        <color theme="1"/>
        <rFont val="Arial"/>
        <family val="2"/>
      </rPr>
      <t>.</t>
    </r>
  </si>
  <si>
    <r>
      <t xml:space="preserve">* Pending further methodological guidance to be developed by the Organization, the value of parameter </t>
    </r>
    <r>
      <rPr>
        <b/>
        <sz val="12"/>
        <color theme="1"/>
        <rFont val="Arial"/>
        <family val="2"/>
      </rPr>
      <t>e</t>
    </r>
    <r>
      <rPr>
        <b/>
        <i/>
        <vertAlign val="subscript"/>
        <sz val="12"/>
        <color theme="1"/>
        <rFont val="Arial"/>
        <family val="2"/>
      </rPr>
      <t>sca</t>
    </r>
    <r>
      <rPr>
        <sz val="11"/>
        <color theme="1"/>
        <rFont val="Arial"/>
        <family val="2"/>
      </rPr>
      <t xml:space="preserve"> should be set to </t>
    </r>
    <r>
      <rPr>
        <u/>
        <sz val="11"/>
        <color theme="1"/>
        <rFont val="Arial"/>
        <family val="2"/>
      </rPr>
      <t>zero</t>
    </r>
    <r>
      <rPr>
        <sz val="11"/>
        <color theme="1"/>
        <rFont val="Arial"/>
        <family val="2"/>
      </rPr>
      <t>.</t>
    </r>
  </si>
  <si>
    <r>
      <t xml:space="preserve">   * Pending further methodological guidance to be developed by the Organization, the value of parameter </t>
    </r>
    <r>
      <rPr>
        <b/>
        <sz val="12"/>
        <color theme="1"/>
        <rFont val="Arial"/>
        <family val="2"/>
      </rPr>
      <t>e</t>
    </r>
    <r>
      <rPr>
        <b/>
        <vertAlign val="subscript"/>
        <sz val="12"/>
        <color theme="1"/>
        <rFont val="Arial"/>
        <family val="2"/>
      </rPr>
      <t>ccu</t>
    </r>
    <r>
      <rPr>
        <sz val="11"/>
        <color theme="1"/>
        <rFont val="Arial"/>
        <family val="2"/>
      </rPr>
      <t xml:space="preserve"> should be set to </t>
    </r>
    <r>
      <rPr>
        <u/>
        <sz val="11"/>
        <color theme="1"/>
        <rFont val="Arial"/>
        <family val="2"/>
      </rPr>
      <t>zero</t>
    </r>
    <r>
      <rPr>
        <sz val="11"/>
        <color theme="1"/>
        <rFont val="Arial"/>
        <family val="2"/>
      </rPr>
      <t>.</t>
    </r>
  </si>
  <si>
    <r>
      <t xml:space="preserve">   * Pending further methodological guidance to be developed by the Organization, the value of parameter </t>
    </r>
    <r>
      <rPr>
        <b/>
        <sz val="12"/>
        <color theme="1"/>
        <rFont val="Arial"/>
        <family val="2"/>
      </rPr>
      <t>S</t>
    </r>
    <r>
      <rPr>
        <b/>
        <vertAlign val="subscript"/>
        <sz val="12"/>
        <color theme="1"/>
        <rFont val="Arial"/>
        <family val="2"/>
      </rPr>
      <t>Fccu</t>
    </r>
    <r>
      <rPr>
        <sz val="11"/>
        <color theme="1"/>
        <rFont val="Arial"/>
        <family val="2"/>
      </rPr>
      <t xml:space="preserve"> should be set to </t>
    </r>
    <r>
      <rPr>
        <u/>
        <sz val="11"/>
        <color theme="1"/>
        <rFont val="Arial"/>
        <family val="2"/>
      </rPr>
      <t>zero</t>
    </r>
    <r>
      <rPr>
        <sz val="11"/>
        <color theme="1"/>
        <rFont val="Arial"/>
        <family val="2"/>
      </rPr>
      <t>.</t>
    </r>
  </si>
  <si>
    <r>
      <t xml:space="preserve">   * Pending further methodological guidance to be developed by the Organization, the value of parameter </t>
    </r>
    <r>
      <rPr>
        <b/>
        <sz val="12"/>
        <color theme="1"/>
        <rFont val="Arial"/>
        <family val="2"/>
      </rPr>
      <t>e</t>
    </r>
    <r>
      <rPr>
        <b/>
        <vertAlign val="subscript"/>
        <sz val="12"/>
        <color theme="1"/>
        <rFont val="Arial"/>
        <family val="2"/>
      </rPr>
      <t>occu</t>
    </r>
    <r>
      <rPr>
        <vertAlign val="subscript"/>
        <sz val="11"/>
        <color theme="1"/>
        <rFont val="Arial"/>
        <family val="2"/>
      </rPr>
      <t xml:space="preserve"> </t>
    </r>
    <r>
      <rPr>
        <sz val="11"/>
        <color theme="1"/>
        <rFont val="Arial"/>
        <family val="2"/>
      </rPr>
      <t xml:space="preserve">should be set to </t>
    </r>
    <r>
      <rPr>
        <u/>
        <sz val="11"/>
        <color theme="1"/>
        <rFont val="Arial"/>
        <family val="2"/>
      </rPr>
      <t>zero</t>
    </r>
    <r>
      <rPr>
        <sz val="11"/>
        <color theme="1"/>
        <rFont val="Arial"/>
        <family val="2"/>
      </rPr>
      <t>.</t>
    </r>
  </si>
  <si>
    <r>
      <rPr>
        <b/>
        <sz val="12"/>
        <color rgb="FF528FCD"/>
        <rFont val="Arial"/>
        <family val="2"/>
      </rPr>
      <t xml:space="preserve">DESCRIPTION
</t>
    </r>
    <r>
      <rPr>
        <b/>
        <sz val="12"/>
        <color theme="1"/>
        <rFont val="Arial"/>
        <family val="2"/>
      </rPr>
      <t xml:space="preserve">
</t>
    </r>
    <r>
      <rPr>
        <sz val="12"/>
        <color theme="1"/>
        <rFont val="Arial"/>
        <family val="2"/>
      </rPr>
      <t>This template provides the form for IMO Member States to present the input data and submit values for default emission factor, either for well-to-tank (WtT) and/or tank-to-wake (TtW), for the scientific review by the GESAMP Working Group on Life Cycle GHG Intensity of Marine Fuels (GESAMP-LCA WG).</t>
    </r>
  </si>
  <si>
    <r>
      <t>g CO</t>
    </r>
    <r>
      <rPr>
        <vertAlign val="subscript"/>
        <sz val="11"/>
        <color theme="1"/>
        <rFont val="Arial"/>
        <family val="2"/>
      </rPr>
      <t>2</t>
    </r>
    <r>
      <rPr>
        <sz val="11"/>
        <color theme="1"/>
        <rFont val="Arial"/>
        <family val="2"/>
      </rPr>
      <t>eq/g GHG</t>
    </r>
  </si>
  <si>
    <t>Proposed WtT GHG intensity emission factors</t>
  </si>
  <si>
    <t>Proposed TtW GHG intensity emission factors</t>
  </si>
  <si>
    <r>
      <t>g CO</t>
    </r>
    <r>
      <rPr>
        <vertAlign val="subscript"/>
        <sz val="11"/>
        <color theme="1"/>
        <rFont val="Arial"/>
        <family val="2"/>
      </rPr>
      <t>2</t>
    </r>
    <r>
      <rPr>
        <sz val="11"/>
        <color theme="1"/>
        <rFont val="Arial"/>
        <family val="2"/>
      </rPr>
      <t>/MJ</t>
    </r>
  </si>
  <si>
    <r>
      <t>g CH</t>
    </r>
    <r>
      <rPr>
        <vertAlign val="subscript"/>
        <sz val="11"/>
        <color theme="1"/>
        <rFont val="Arial"/>
        <family val="2"/>
      </rPr>
      <t>4</t>
    </r>
    <r>
      <rPr>
        <sz val="11"/>
        <color theme="1"/>
        <rFont val="Arial"/>
        <family val="2"/>
      </rPr>
      <t xml:space="preserve">/g </t>
    </r>
    <r>
      <rPr>
        <vertAlign val="subscript"/>
        <sz val="11"/>
        <color theme="1"/>
        <rFont val="Arial"/>
        <family val="2"/>
      </rPr>
      <t>fuel</t>
    </r>
  </si>
  <si>
    <r>
      <t>g N</t>
    </r>
    <r>
      <rPr>
        <vertAlign val="subscript"/>
        <sz val="11"/>
        <color theme="1"/>
        <rFont val="Arial"/>
        <family val="2"/>
      </rPr>
      <t>2</t>
    </r>
    <r>
      <rPr>
        <sz val="11"/>
        <color theme="1"/>
        <rFont val="Arial"/>
        <family val="2"/>
      </rPr>
      <t xml:space="preserve">O/g </t>
    </r>
    <r>
      <rPr>
        <vertAlign val="subscript"/>
        <sz val="11"/>
        <color theme="1"/>
        <rFont val="Arial"/>
        <family val="2"/>
      </rPr>
      <t>fuel</t>
    </r>
  </si>
  <si>
    <r>
      <t xml:space="preserve">Measurement Method
</t>
    </r>
    <r>
      <rPr>
        <sz val="4"/>
        <color theme="1"/>
        <rFont val="Arial"/>
        <family val="2"/>
      </rPr>
      <t xml:space="preserve">
</t>
    </r>
    <r>
      <rPr>
        <i/>
        <sz val="10"/>
        <color theme="1"/>
        <rFont val="Arial"/>
        <family val="2"/>
      </rPr>
      <t>(include the list of instruments used to measure emissions and specify the test location (lab / onboard))</t>
    </r>
  </si>
  <si>
    <r>
      <t>FUEL LIST WITH FUEL PATHWAY CODES</t>
    </r>
    <r>
      <rPr>
        <b/>
        <sz val="16"/>
        <color rgb="FF528FCD"/>
        <rFont val="Arial"/>
        <family val="2"/>
      </rPr>
      <t xml:space="preserve">   (2024 LCA Guidelines, appendix 1)</t>
    </r>
  </si>
  <si>
    <r>
      <t xml:space="preserve">Inputs / Output types
</t>
    </r>
    <r>
      <rPr>
        <b/>
        <sz val="8"/>
        <color theme="1"/>
        <rFont val="Arial"/>
        <family val="2"/>
      </rPr>
      <t xml:space="preserve"> </t>
    </r>
    <r>
      <rPr>
        <b/>
        <sz val="4"/>
        <color theme="1"/>
        <rFont val="Arial"/>
        <family val="2"/>
      </rPr>
      <t xml:space="preserve">
</t>
    </r>
    <r>
      <rPr>
        <i/>
        <sz val="10"/>
        <color theme="1"/>
        <rFont val="Arial"/>
        <family val="2"/>
      </rPr>
      <t>(if there are direct GHG emissions during fuel production, they are listed as emissions in this column and reported in columns F, G and H)</t>
    </r>
  </si>
  <si>
    <r>
      <t xml:space="preserve">Inputs / Output types
</t>
    </r>
    <r>
      <rPr>
        <b/>
        <sz val="8"/>
        <color theme="1"/>
        <rFont val="Arial"/>
        <family val="2"/>
      </rPr>
      <t xml:space="preserve"> </t>
    </r>
    <r>
      <rPr>
        <b/>
        <sz val="4"/>
        <color theme="1"/>
        <rFont val="Arial"/>
        <family val="2"/>
      </rPr>
      <t xml:space="preserve">
</t>
    </r>
    <r>
      <rPr>
        <i/>
        <sz val="10"/>
        <color theme="1"/>
        <rFont val="Arial"/>
        <family val="2"/>
      </rPr>
      <t>(if there are direct GHG emissions associated with the transport of feedstock and fuels, they are listed as emissions in this column and reported in columns F, G and H)</t>
    </r>
  </si>
  <si>
    <r>
      <t xml:space="preserve">Inputs / Output types
</t>
    </r>
    <r>
      <rPr>
        <b/>
        <sz val="8"/>
        <color theme="1"/>
        <rFont val="Arial"/>
        <family val="2"/>
      </rPr>
      <t xml:space="preserve"> </t>
    </r>
    <r>
      <rPr>
        <b/>
        <sz val="4"/>
        <color theme="1"/>
        <rFont val="Arial"/>
        <family val="2"/>
      </rPr>
      <t xml:space="preserve">
</t>
    </r>
    <r>
      <rPr>
        <i/>
        <sz val="10"/>
        <color theme="1"/>
        <rFont val="Arial"/>
        <family val="2"/>
      </rPr>
      <t>(if there are direct GHG emissions associated with carbon capture and storage not accounted for in e</t>
    </r>
    <r>
      <rPr>
        <i/>
        <vertAlign val="subscript"/>
        <sz val="10"/>
        <color theme="1"/>
        <rFont val="Arial"/>
        <family val="2"/>
      </rPr>
      <t>p</t>
    </r>
    <r>
      <rPr>
        <i/>
        <sz val="10"/>
        <color theme="1"/>
        <rFont val="Arial"/>
        <family val="2"/>
      </rPr>
      <t>, they are listed as emissions in this column and reported in columns F, G and H)</t>
    </r>
  </si>
  <si>
    <r>
      <t>C</t>
    </r>
    <r>
      <rPr>
        <b/>
        <i/>
        <vertAlign val="subscript"/>
        <sz val="11"/>
        <color theme="1"/>
        <rFont val="Arial"/>
        <family val="2"/>
      </rPr>
      <t>f CO2</t>
    </r>
  </si>
  <si>
    <r>
      <t xml:space="preserve">Test Cycle
</t>
    </r>
    <r>
      <rPr>
        <sz val="4"/>
        <color theme="1"/>
        <rFont val="Arial"/>
        <family val="2"/>
      </rPr>
      <t xml:space="preserve">
</t>
    </r>
    <r>
      <rPr>
        <i/>
        <sz val="10"/>
        <color theme="1"/>
        <rFont val="Arial"/>
        <family val="2"/>
      </rPr>
      <t>(detail the measurements at each load point)</t>
    </r>
  </si>
  <si>
    <r>
      <t xml:space="preserve">Energy Converter
</t>
    </r>
    <r>
      <rPr>
        <sz val="4"/>
        <color theme="1"/>
        <rFont val="Arial"/>
        <family val="2"/>
      </rPr>
      <t xml:space="preserve">
</t>
    </r>
    <r>
      <rPr>
        <i/>
        <sz val="10"/>
        <color theme="1"/>
        <rFont val="Arial"/>
        <family val="2"/>
      </rPr>
      <t xml:space="preserve">(differentiate the proposed default values by energy converter, providing a technical explanation of how the energy converter classes were defined. 
</t>
    </r>
    <r>
      <rPr>
        <i/>
        <sz val="4"/>
        <color theme="1"/>
        <rFont val="Arial"/>
        <family val="2"/>
      </rPr>
      <t xml:space="preserve">
</t>
    </r>
    <r>
      <rPr>
        <i/>
        <sz val="10"/>
        <color theme="1"/>
        <rFont val="Arial"/>
        <family val="2"/>
      </rPr>
      <t>Include also the manufacturer and model of the engine used to carry out the emissions tests, along with the engine design year)</t>
    </r>
  </si>
  <si>
    <r>
      <rPr>
        <b/>
        <sz val="12"/>
        <color rgb="FF528FCD"/>
        <rFont val="Arial"/>
        <family val="2"/>
      </rPr>
      <t>DEFAULT EMISSION FACTORS</t>
    </r>
    <r>
      <rPr>
        <b/>
        <sz val="12"/>
        <color theme="1"/>
        <rFont val="Arial"/>
        <family val="2"/>
      </rPr>
      <t xml:space="preserve">
</t>
    </r>
    <r>
      <rPr>
        <sz val="12"/>
        <color theme="1"/>
        <rFont val="Arial"/>
        <family val="2"/>
      </rPr>
      <t xml:space="preserve">The principles and the procedure for the determination of default emission factors are described in the </t>
    </r>
    <r>
      <rPr>
        <b/>
        <i/>
        <sz val="12"/>
        <color theme="1"/>
        <rFont val="Arial"/>
        <family val="2"/>
      </rPr>
      <t>2024 Guidelines on life cycle GHG intensity of marine fuels</t>
    </r>
    <r>
      <rPr>
        <b/>
        <sz val="12"/>
        <color theme="1"/>
        <rFont val="Arial"/>
        <family val="2"/>
      </rPr>
      <t xml:space="preserve"> (2024 LCA Guidelines)</t>
    </r>
    <r>
      <rPr>
        <sz val="12"/>
        <color theme="1"/>
        <rFont val="Arial"/>
        <family val="2"/>
      </rPr>
      <t xml:space="preserve"> (resolution MEPC.391(81)), </t>
    </r>
    <r>
      <rPr>
        <b/>
        <sz val="12"/>
        <color theme="1"/>
        <rFont val="Arial"/>
        <family val="2"/>
      </rPr>
      <t>Part III: Default emission factors and actual values</t>
    </r>
    <r>
      <rPr>
        <sz val="12"/>
        <color theme="1"/>
        <rFont val="Arial"/>
        <family val="2"/>
      </rPr>
      <t xml:space="preserve">, </t>
    </r>
    <r>
      <rPr>
        <b/>
        <sz val="12"/>
        <color theme="1"/>
        <rFont val="Arial"/>
        <family val="2"/>
      </rPr>
      <t>Section 9 - Default emission factors</t>
    </r>
    <r>
      <rPr>
        <sz val="12"/>
        <color theme="1"/>
        <rFont val="Arial"/>
        <family val="2"/>
      </rPr>
      <t xml:space="preserve">.
Use the appropriate </t>
    </r>
    <r>
      <rPr>
        <b/>
        <sz val="12"/>
        <color theme="1"/>
        <rFont val="Arial"/>
        <family val="2"/>
      </rPr>
      <t>well-to-tank (WtT)</t>
    </r>
    <r>
      <rPr>
        <sz val="12"/>
        <color theme="1"/>
        <rFont val="Arial"/>
        <family val="2"/>
      </rPr>
      <t xml:space="preserve"> and/or </t>
    </r>
    <r>
      <rPr>
        <b/>
        <sz val="12"/>
        <color theme="1"/>
        <rFont val="Arial"/>
        <family val="2"/>
      </rPr>
      <t>tank-to-wake (TtW)</t>
    </r>
    <r>
      <rPr>
        <sz val="12"/>
        <color theme="1"/>
        <rFont val="Arial"/>
        <family val="2"/>
      </rPr>
      <t xml:space="preserve"> tabs, as described below, for the submission of default emission factor.</t>
    </r>
  </si>
  <si>
    <r>
      <t>CO</t>
    </r>
    <r>
      <rPr>
        <vertAlign val="subscript"/>
        <sz val="12"/>
        <color theme="1"/>
        <rFont val="Arial"/>
        <family val="2"/>
      </rPr>
      <t>2</t>
    </r>
    <r>
      <rPr>
        <sz val="12"/>
        <color theme="1"/>
        <rFont val="Arial"/>
        <family val="2"/>
      </rPr>
      <t>eq</t>
    </r>
  </si>
  <si>
    <r>
      <t>Emission conversion factors C</t>
    </r>
    <r>
      <rPr>
        <vertAlign val="subscript"/>
        <sz val="12"/>
        <color theme="1"/>
        <rFont val="Arial"/>
        <family val="2"/>
      </rPr>
      <t>f CO2/CH4/N2O</t>
    </r>
    <r>
      <rPr>
        <sz val="12"/>
        <color theme="1"/>
        <rFont val="Arial"/>
        <family val="2"/>
      </rPr>
      <t xml:space="preserve"> (g GHG (CO</t>
    </r>
    <r>
      <rPr>
        <vertAlign val="subscript"/>
        <sz val="12"/>
        <color theme="1"/>
        <rFont val="Arial"/>
        <family val="2"/>
      </rPr>
      <t>2</t>
    </r>
    <r>
      <rPr>
        <sz val="12"/>
        <color theme="1"/>
        <rFont val="Arial"/>
        <family val="2"/>
      </rPr>
      <t>/CH</t>
    </r>
    <r>
      <rPr>
        <vertAlign val="subscript"/>
        <sz val="12"/>
        <color theme="1"/>
        <rFont val="Arial"/>
        <family val="2"/>
      </rPr>
      <t>4</t>
    </r>
    <r>
      <rPr>
        <sz val="12"/>
        <color theme="1"/>
        <rFont val="Arial"/>
        <family val="2"/>
      </rPr>
      <t>/N</t>
    </r>
    <r>
      <rPr>
        <vertAlign val="subscript"/>
        <sz val="12"/>
        <color theme="1"/>
        <rFont val="Arial"/>
        <family val="2"/>
      </rPr>
      <t>2</t>
    </r>
    <r>
      <rPr>
        <sz val="12"/>
        <color theme="1"/>
        <rFont val="Arial"/>
        <family val="2"/>
      </rPr>
      <t>O)/g fuel) for emissions of the combustion and/or oxidation process, including the fuel with relevant GWP effect resulting from the combustion energy conversion</t>
    </r>
  </si>
  <si>
    <r>
      <t>Table 1: Full inventory of all inputs, outputs and emissions during feedstock acquisition for 1 MJ</t>
    </r>
    <r>
      <rPr>
        <b/>
        <vertAlign val="subscript"/>
        <sz val="11"/>
        <rFont val="Arial"/>
        <family val="2"/>
      </rPr>
      <t>(LCV)</t>
    </r>
    <r>
      <rPr>
        <b/>
        <sz val="11"/>
        <rFont val="Arial"/>
        <family val="2"/>
      </rPr>
      <t xml:space="preserve"> of fuel delivered to the ship</t>
    </r>
  </si>
  <si>
    <r>
      <t xml:space="preserve">Enter all inputs, outputs and emissions </t>
    </r>
    <r>
      <rPr>
        <u/>
        <sz val="11"/>
        <rFont val="Arial"/>
        <family val="2"/>
      </rPr>
      <t>during feedstock acquisition</t>
    </r>
    <r>
      <rPr>
        <sz val="11"/>
        <rFont val="Arial"/>
        <family val="2"/>
      </rPr>
      <t xml:space="preserve"> in </t>
    </r>
    <r>
      <rPr>
        <b/>
        <sz val="11"/>
        <rFont val="Arial"/>
        <family val="2"/>
      </rPr>
      <t>Table 1</t>
    </r>
    <r>
      <rPr>
        <sz val="11"/>
        <rFont val="Arial"/>
        <family val="2"/>
      </rPr>
      <t xml:space="preserve"> below. All data should be representative to the quantity needed for 1 MJ</t>
    </r>
    <r>
      <rPr>
        <vertAlign val="subscript"/>
        <sz val="11"/>
        <rFont val="Arial"/>
        <family val="2"/>
      </rPr>
      <t>(LCV)</t>
    </r>
    <r>
      <rPr>
        <sz val="11"/>
        <rFont val="Arial"/>
        <family val="2"/>
      </rPr>
      <t xml:space="preserve"> of fuel delivered to the ship.</t>
    </r>
  </si>
  <si>
    <r>
      <t>g/MJ</t>
    </r>
    <r>
      <rPr>
        <vertAlign val="subscript"/>
        <sz val="11"/>
        <color theme="1"/>
        <rFont val="Arial"/>
        <family val="2"/>
      </rPr>
      <t>(LCV)</t>
    </r>
    <r>
      <rPr>
        <sz val="11"/>
        <color theme="1"/>
        <rFont val="Arial"/>
        <family val="2"/>
      </rPr>
      <t xml:space="preserve"> of fuel delivered to the ship</t>
    </r>
  </si>
  <si>
    <r>
      <t xml:space="preserve">Value
</t>
    </r>
    <r>
      <rPr>
        <b/>
        <sz val="4"/>
        <color theme="1"/>
        <rFont val="Arial"/>
        <family val="2"/>
      </rPr>
      <t xml:space="preserve">
</t>
    </r>
    <r>
      <rPr>
        <i/>
        <sz val="10"/>
        <color theme="1"/>
        <rFont val="Arial"/>
        <family val="2"/>
      </rPr>
      <t>(amount needed for 1 MJ</t>
    </r>
    <r>
      <rPr>
        <i/>
        <vertAlign val="subscript"/>
        <sz val="10"/>
        <color theme="1"/>
        <rFont val="Arial"/>
        <family val="2"/>
      </rPr>
      <t>(LCV)</t>
    </r>
    <r>
      <rPr>
        <i/>
        <sz val="10"/>
        <color theme="1"/>
        <rFont val="Arial"/>
        <family val="2"/>
      </rPr>
      <t xml:space="preserve"> of fuel</t>
    </r>
    <r>
      <rPr>
        <i/>
        <vertAlign val="subscript"/>
        <sz val="10"/>
        <color theme="1"/>
        <rFont val="Arial"/>
        <family val="2"/>
      </rPr>
      <t xml:space="preserve"> </t>
    </r>
    <r>
      <rPr>
        <i/>
        <sz val="10"/>
        <color theme="1"/>
        <rFont val="Arial"/>
        <family val="2"/>
      </rPr>
      <t>delivered to the ship)</t>
    </r>
  </si>
  <si>
    <r>
      <t>Table 2: Full inventory of all inputs, outputs and emissions during fuel production for 1 MJ</t>
    </r>
    <r>
      <rPr>
        <b/>
        <vertAlign val="subscript"/>
        <sz val="11"/>
        <rFont val="Arial"/>
        <family val="2"/>
      </rPr>
      <t>(LCV)</t>
    </r>
    <r>
      <rPr>
        <b/>
        <sz val="11"/>
        <rFont val="Arial"/>
        <family val="2"/>
      </rPr>
      <t xml:space="preserve"> of fuel delivered to the ship, including all necessary steps to pre-treat the feedstock for conversion into fuel, via the selected process</t>
    </r>
  </si>
  <si>
    <r>
      <t xml:space="preserve">Enter all inputs, outputs and emissions </t>
    </r>
    <r>
      <rPr>
        <u/>
        <sz val="11"/>
        <rFont val="Arial"/>
        <family val="2"/>
      </rPr>
      <t>during fuel production</t>
    </r>
    <r>
      <rPr>
        <sz val="11"/>
        <rFont val="Arial"/>
        <family val="2"/>
      </rPr>
      <t xml:space="preserve"> in </t>
    </r>
    <r>
      <rPr>
        <b/>
        <sz val="11"/>
        <rFont val="Arial"/>
        <family val="2"/>
      </rPr>
      <t>Table 2</t>
    </r>
    <r>
      <rPr>
        <sz val="11"/>
        <rFont val="Arial"/>
        <family val="2"/>
      </rPr>
      <t xml:space="preserve"> below. All data should be representative to the amount needed for 1 MJ</t>
    </r>
    <r>
      <rPr>
        <vertAlign val="subscript"/>
        <sz val="11"/>
        <rFont val="Arial"/>
        <family val="2"/>
      </rPr>
      <t>(LCV)</t>
    </r>
    <r>
      <rPr>
        <sz val="11"/>
        <rFont val="Arial"/>
        <family val="2"/>
      </rPr>
      <t xml:space="preserve"> of fuel delivered to the ship.</t>
    </r>
  </si>
  <si>
    <r>
      <t>Table 4: Full inventory of all inputs, outputs and emissions associated with the transport of feedstock and fuels for 1 MJ</t>
    </r>
    <r>
      <rPr>
        <b/>
        <vertAlign val="subscript"/>
        <sz val="11"/>
        <rFont val="Arial"/>
        <family val="2"/>
      </rPr>
      <t>(LCV)</t>
    </r>
    <r>
      <rPr>
        <b/>
        <sz val="11"/>
        <rFont val="Arial"/>
        <family val="2"/>
      </rPr>
      <t xml:space="preserve"> of fuel delivered to the ship</t>
    </r>
  </si>
  <si>
    <r>
      <t xml:space="preserve">Enter all inputs, outputs and emissions associated </t>
    </r>
    <r>
      <rPr>
        <u/>
        <sz val="11"/>
        <rFont val="Arial"/>
        <family val="2"/>
      </rPr>
      <t>with the transport of feedstock and fuels</t>
    </r>
    <r>
      <rPr>
        <sz val="11"/>
        <rFont val="Arial"/>
        <family val="2"/>
      </rPr>
      <t xml:space="preserve"> in </t>
    </r>
    <r>
      <rPr>
        <b/>
        <sz val="11"/>
        <rFont val="Arial"/>
        <family val="2"/>
      </rPr>
      <t>Table 4</t>
    </r>
    <r>
      <rPr>
        <sz val="11"/>
        <rFont val="Arial"/>
        <family val="2"/>
      </rPr>
      <t xml:space="preserve"> below. All data should be representative to the amount needed for 1 MJ</t>
    </r>
    <r>
      <rPr>
        <vertAlign val="subscript"/>
        <sz val="11"/>
        <rFont val="Arial"/>
        <family val="2"/>
      </rPr>
      <t>(LCV)</t>
    </r>
    <r>
      <rPr>
        <sz val="11"/>
        <rFont val="Arial"/>
        <family val="2"/>
      </rPr>
      <t xml:space="preserve"> of fuel delivered to the ship.</t>
    </r>
  </si>
  <si>
    <r>
      <t xml:space="preserve">Enter all inputs, outputs and emissions associated </t>
    </r>
    <r>
      <rPr>
        <u/>
        <sz val="11"/>
        <rFont val="Arial"/>
        <family val="2"/>
      </rPr>
      <t>with carbon capture and storage not accounted for in e</t>
    </r>
    <r>
      <rPr>
        <u/>
        <vertAlign val="subscript"/>
        <sz val="11"/>
        <rFont val="Arial"/>
        <family val="2"/>
      </rPr>
      <t>p</t>
    </r>
    <r>
      <rPr>
        <sz val="11"/>
        <rFont val="Arial"/>
        <family val="2"/>
      </rPr>
      <t xml:space="preserve"> in </t>
    </r>
    <r>
      <rPr>
        <b/>
        <sz val="11"/>
        <rFont val="Arial"/>
        <family val="2"/>
      </rPr>
      <t>Table 6</t>
    </r>
    <r>
      <rPr>
        <sz val="11"/>
        <rFont val="Arial"/>
        <family val="2"/>
      </rPr>
      <t xml:space="preserve"> below. All data should be representative to the amount needed for 1 MJ</t>
    </r>
    <r>
      <rPr>
        <vertAlign val="subscript"/>
        <sz val="11"/>
        <rFont val="Arial"/>
        <family val="2"/>
      </rPr>
      <t>(LCV)</t>
    </r>
    <r>
      <rPr>
        <sz val="11"/>
        <rFont val="Arial"/>
        <family val="2"/>
      </rPr>
      <t xml:space="preserve"> of fuel delivered to the ship.</t>
    </r>
  </si>
  <si>
    <r>
      <t>Table 6: Full inventory of all inputs, outputs and emissions associated with carbon capture and storage not accounted for in e</t>
    </r>
    <r>
      <rPr>
        <b/>
        <vertAlign val="subscript"/>
        <sz val="11"/>
        <rFont val="Arial"/>
        <family val="2"/>
      </rPr>
      <t>p</t>
    </r>
    <r>
      <rPr>
        <b/>
        <sz val="11"/>
        <rFont val="Arial"/>
        <family val="2"/>
      </rPr>
      <t xml:space="preserve"> for 1 MJ</t>
    </r>
    <r>
      <rPr>
        <b/>
        <vertAlign val="subscript"/>
        <sz val="11"/>
        <rFont val="Arial"/>
        <family val="2"/>
      </rPr>
      <t>(LCV)</t>
    </r>
    <r>
      <rPr>
        <b/>
        <sz val="11"/>
        <rFont val="Arial"/>
        <family val="2"/>
      </rPr>
      <t xml:space="preserve"> of fuel delivered to the ship</t>
    </r>
  </si>
  <si>
    <t>◄  For methane-based fuels, such as liquified natural gas (LNG), this value is equal to 1; otherwise, it is 0.</t>
  </si>
  <si>
    <t>◄ For methane-based fuels, such as liquified natural gas (LNG), this value is equal to 1; otherwise, it is 0.</t>
  </si>
  <si>
    <t>▼</t>
  </si>
  <si>
    <r>
      <t>ABBREVIATIONS AND GLOSSARY</t>
    </r>
    <r>
      <rPr>
        <b/>
        <sz val="16"/>
        <color rgb="FF528FCD"/>
        <rFont val="Arial"/>
        <family val="2"/>
      </rPr>
      <t xml:space="preserve">  (2024 LCA Guidelines, appendix 3)</t>
    </r>
  </si>
  <si>
    <t xml:space="preserve">   Feedstock Type</t>
  </si>
  <si>
    <t xml:space="preserve">   Nature/Carbon Source</t>
  </si>
  <si>
    <t xml:space="preserve">   Process Type</t>
  </si>
  <si>
    <t xml:space="preserve">   Energy used in the process</t>
  </si>
  <si>
    <t>Existing fuel pathway code (from the appendix 1 to the 2024 LCA Guidelines)</t>
  </si>
  <si>
    <r>
      <t>For the purpose of this template, the GESAMP-LCA WG defines C</t>
    </r>
    <r>
      <rPr>
        <vertAlign val="subscript"/>
        <sz val="11"/>
        <rFont val="Arial"/>
        <family val="2"/>
      </rPr>
      <t>f CO2</t>
    </r>
    <r>
      <rPr>
        <sz val="11"/>
        <rFont val="Arial"/>
        <family val="2"/>
      </rPr>
      <t xml:space="preserve"> as emission conversion factors expressed in g CO</t>
    </r>
    <r>
      <rPr>
        <vertAlign val="subscript"/>
        <sz val="11"/>
        <rFont val="Arial"/>
        <family val="2"/>
      </rPr>
      <t>2</t>
    </r>
    <r>
      <rPr>
        <sz val="11"/>
        <rFont val="Arial"/>
        <family val="2"/>
      </rPr>
      <t>/g fuel for emissions from the combustion and/or oxidation process.</t>
    </r>
  </si>
  <si>
    <r>
      <t>CO</t>
    </r>
    <r>
      <rPr>
        <b/>
        <vertAlign val="subscript"/>
        <sz val="11"/>
        <color theme="1"/>
        <rFont val="Arial"/>
        <family val="2"/>
      </rPr>
      <t>2</t>
    </r>
    <r>
      <rPr>
        <b/>
        <sz val="11"/>
        <color theme="1"/>
        <rFont val="Arial"/>
        <family val="2"/>
      </rPr>
      <t xml:space="preserve"> per unit of energy</t>
    </r>
  </si>
  <si>
    <r>
      <rPr>
        <b/>
        <sz val="11"/>
        <rFont val="Arial"/>
        <family val="2"/>
      </rPr>
      <t>Note:</t>
    </r>
    <r>
      <rPr>
        <sz val="11"/>
        <rFont val="Arial"/>
        <family val="2"/>
      </rPr>
      <t xml:space="preserve"> the 2024 LCA Guidelines present the emission conversion factor (C</t>
    </r>
    <r>
      <rPr>
        <vertAlign val="subscript"/>
        <sz val="11"/>
        <rFont val="Arial"/>
        <family val="2"/>
      </rPr>
      <t>f CO2</t>
    </r>
    <r>
      <rPr>
        <sz val="11"/>
        <rFont val="Arial"/>
        <family val="2"/>
      </rPr>
      <t>) in two different units: g CO</t>
    </r>
    <r>
      <rPr>
        <vertAlign val="subscript"/>
        <sz val="11"/>
        <rFont val="Arial"/>
        <family val="2"/>
      </rPr>
      <t>2</t>
    </r>
    <r>
      <rPr>
        <sz val="11"/>
        <rFont val="Arial"/>
        <family val="2"/>
      </rPr>
      <t>/g fuel and g CO</t>
    </r>
    <r>
      <rPr>
        <vertAlign val="subscript"/>
        <sz val="11"/>
        <rFont val="Arial"/>
        <family val="2"/>
      </rPr>
      <t>2</t>
    </r>
    <r>
      <rPr>
        <sz val="11"/>
        <rFont val="Arial"/>
        <family val="2"/>
      </rPr>
      <t>eq/MJ.</t>
    </r>
  </si>
  <si>
    <t>New pathway code</t>
  </si>
  <si>
    <t>#</t>
  </si>
  <si>
    <r>
      <t>g CO</t>
    </r>
    <r>
      <rPr>
        <vertAlign val="subscript"/>
        <sz val="11"/>
        <color theme="1"/>
        <rFont val="Arial"/>
        <family val="2"/>
      </rPr>
      <t>2</t>
    </r>
    <r>
      <rPr>
        <sz val="11"/>
        <color theme="1"/>
        <rFont val="Arial"/>
        <family val="2"/>
      </rPr>
      <t>eq/MJ</t>
    </r>
    <r>
      <rPr>
        <vertAlign val="subscript"/>
        <sz val="11"/>
        <color theme="1"/>
        <rFont val="Arial"/>
        <family val="2"/>
      </rPr>
      <t>(LCV)</t>
    </r>
    <r>
      <rPr>
        <sz val="11"/>
        <color theme="1"/>
        <rFont val="Arial"/>
        <family val="2"/>
      </rPr>
      <t xml:space="preserve"> delivered to ship</t>
    </r>
  </si>
  <si>
    <t>% of fuel mass</t>
  </si>
  <si>
    <r>
      <t xml:space="preserve">◄ Ensure there is no double counting between </t>
    </r>
    <r>
      <rPr>
        <b/>
        <sz val="11"/>
        <color theme="1"/>
        <rFont val="Arial"/>
        <family val="2"/>
      </rPr>
      <t>C</t>
    </r>
    <r>
      <rPr>
        <b/>
        <vertAlign val="subscript"/>
        <sz val="11"/>
        <color theme="1"/>
        <rFont val="Arial"/>
        <family val="2"/>
      </rPr>
      <t xml:space="preserve">f CH4 </t>
    </r>
    <r>
      <rPr>
        <sz val="11"/>
        <color theme="1"/>
        <rFont val="Arial"/>
        <family val="2"/>
      </rPr>
      <t>and</t>
    </r>
    <r>
      <rPr>
        <b/>
        <vertAlign val="subscript"/>
        <sz val="11"/>
        <color theme="1"/>
        <rFont val="Arial"/>
        <family val="2"/>
      </rPr>
      <t xml:space="preserve"> </t>
    </r>
    <r>
      <rPr>
        <b/>
        <sz val="11"/>
        <color theme="1"/>
        <rFont val="Arial"/>
        <family val="2"/>
      </rPr>
      <t>C</t>
    </r>
    <r>
      <rPr>
        <b/>
        <vertAlign val="subscript"/>
        <sz val="11"/>
        <color theme="1"/>
        <rFont val="Arial"/>
        <family val="2"/>
      </rPr>
      <t>slip</t>
    </r>
    <r>
      <rPr>
        <sz val="11"/>
        <color theme="1"/>
        <rFont val="Arial"/>
        <family val="2"/>
      </rPr>
      <t xml:space="preserve"> </t>
    </r>
  </si>
  <si>
    <r>
      <t xml:space="preserve">◄ Ensure there is no double counting between </t>
    </r>
    <r>
      <rPr>
        <b/>
        <sz val="11"/>
        <color theme="1"/>
        <rFont val="Arial"/>
        <family val="2"/>
      </rPr>
      <t>C</t>
    </r>
    <r>
      <rPr>
        <b/>
        <vertAlign val="subscript"/>
        <sz val="11"/>
        <color theme="1"/>
        <rFont val="Arial"/>
        <family val="2"/>
      </rPr>
      <t xml:space="preserve">f CH4 </t>
    </r>
    <r>
      <rPr>
        <sz val="11"/>
        <color theme="1"/>
        <rFont val="Arial"/>
        <family val="2"/>
      </rPr>
      <t>and</t>
    </r>
    <r>
      <rPr>
        <b/>
        <sz val="11"/>
        <color theme="1"/>
        <rFont val="Arial"/>
        <family val="2"/>
      </rPr>
      <t xml:space="preserve"> C</t>
    </r>
    <r>
      <rPr>
        <b/>
        <vertAlign val="subscript"/>
        <sz val="11"/>
        <color theme="1"/>
        <rFont val="Arial"/>
        <family val="2"/>
      </rPr>
      <t>slip</t>
    </r>
    <r>
      <rPr>
        <sz val="11"/>
        <color theme="1"/>
        <rFont val="Arial"/>
        <family val="2"/>
      </rPr>
      <t xml:space="preserve"> </t>
    </r>
  </si>
  <si>
    <r>
      <t xml:space="preserve">The </t>
    </r>
    <r>
      <rPr>
        <u/>
        <sz val="12"/>
        <rFont val="Arial"/>
        <family val="2"/>
      </rPr>
      <t>green tabs</t>
    </r>
    <r>
      <rPr>
        <sz val="12"/>
        <rFont val="Arial"/>
        <family val="2"/>
      </rPr>
      <t xml:space="preserve"> contain tables 1 to 5 from </t>
    </r>
    <r>
      <rPr>
        <b/>
        <sz val="12"/>
        <rFont val="Arial"/>
        <family val="2"/>
      </rPr>
      <t>appendix 4</t>
    </r>
    <r>
      <rPr>
        <sz val="12"/>
        <rFont val="Arial"/>
        <family val="2"/>
      </rPr>
      <t xml:space="preserve"> to the </t>
    </r>
    <r>
      <rPr>
        <b/>
        <sz val="12"/>
        <rFont val="Arial"/>
        <family val="2"/>
      </rPr>
      <t>2024 LCA Guidelines</t>
    </r>
    <r>
      <rPr>
        <sz val="12"/>
        <rFont val="Arial"/>
        <family val="2"/>
      </rPr>
      <t>, as follows:</t>
    </r>
  </si>
  <si>
    <r>
      <t xml:space="preserve">   * Pending further methodological guidance to be developed by the Organization to determine appropriate factor(s), the value of </t>
    </r>
    <r>
      <rPr>
        <b/>
        <sz val="10"/>
        <color theme="1"/>
        <rFont val="Arial"/>
        <family val="2"/>
      </rPr>
      <t>C</t>
    </r>
    <r>
      <rPr>
        <b/>
        <vertAlign val="subscript"/>
        <sz val="10"/>
        <color theme="1"/>
        <rFont val="Arial"/>
        <family val="2"/>
      </rPr>
      <t>fug</t>
    </r>
    <r>
      <rPr>
        <sz val="10"/>
        <color theme="1"/>
        <rFont val="Arial"/>
        <family val="2"/>
      </rPr>
      <t xml:space="preserve"> should be set to </t>
    </r>
    <r>
      <rPr>
        <u/>
        <sz val="10"/>
        <color theme="1"/>
        <rFont val="Arial"/>
        <family val="2"/>
      </rPr>
      <t>zero</t>
    </r>
    <r>
      <rPr>
        <sz val="10"/>
        <color theme="1"/>
        <rFont val="Arial"/>
        <family val="2"/>
      </rPr>
      <t>.</t>
    </r>
  </si>
  <si>
    <t>Provide details in the separate template form</t>
  </si>
  <si>
    <r>
      <t xml:space="preserve">LPG
</t>
    </r>
    <r>
      <rPr>
        <i/>
        <sz val="12"/>
        <color theme="1"/>
        <rFont val="Arial"/>
        <family val="2"/>
      </rPr>
      <t>(see footnote 22))</t>
    </r>
  </si>
  <si>
    <r>
      <t>CO</t>
    </r>
    <r>
      <rPr>
        <vertAlign val="subscript"/>
        <sz val="12"/>
        <color theme="1"/>
        <rFont val="Arial"/>
        <family val="2"/>
      </rPr>
      <t>2</t>
    </r>
    <r>
      <rPr>
        <sz val="12"/>
        <color theme="1"/>
        <rFont val="Arial"/>
        <family val="2"/>
      </rPr>
      <t>: Fossil Point Source Carbon Capture (see footnote 23)
H2: from Renewable electricity</t>
    </r>
  </si>
  <si>
    <r>
      <t>Pending further methodological guidance to be developed by the Organization to determine appropriate factor(s), the value of C</t>
    </r>
    <r>
      <rPr>
        <vertAlign val="subscript"/>
        <sz val="11"/>
        <color theme="1"/>
        <rFont val="Arial"/>
        <family val="2"/>
      </rPr>
      <t>fug</t>
    </r>
    <r>
      <rPr>
        <sz val="11"/>
        <color theme="1"/>
        <rFont val="Arial"/>
        <family val="2"/>
      </rPr>
      <t xml:space="preserve"> should be set to </t>
    </r>
    <r>
      <rPr>
        <u/>
        <sz val="11"/>
        <color theme="1"/>
        <rFont val="Arial"/>
        <family val="2"/>
      </rPr>
      <t>zero</t>
    </r>
    <r>
      <rPr>
        <sz val="11"/>
        <color theme="1"/>
        <rFont val="Arial"/>
        <family val="2"/>
      </rPr>
      <t>.
▼</t>
    </r>
  </si>
  <si>
    <r>
      <rPr>
        <b/>
        <sz val="12"/>
        <color theme="1"/>
        <rFont val="Arial"/>
        <family val="2"/>
      </rPr>
      <t>C</t>
    </r>
    <r>
      <rPr>
        <b/>
        <i/>
        <vertAlign val="subscript"/>
        <sz val="12"/>
        <color theme="1"/>
        <rFont val="Arial"/>
        <family val="2"/>
      </rPr>
      <t xml:space="preserve"> slip_Exhaust</t>
    </r>
    <r>
      <rPr>
        <b/>
        <i/>
        <vertAlign val="subscript"/>
        <sz val="11"/>
        <color theme="1"/>
        <rFont val="Arial"/>
        <family val="2"/>
      </rPr>
      <t xml:space="preserve">
</t>
    </r>
    <r>
      <rPr>
        <b/>
        <sz val="4"/>
        <color theme="1"/>
        <rFont val="Arial"/>
        <family val="2"/>
      </rPr>
      <t xml:space="preserve">
</t>
    </r>
    <r>
      <rPr>
        <i/>
        <sz val="10"/>
        <color theme="1"/>
        <rFont val="Arial"/>
        <family val="2"/>
      </rPr>
      <t>(expressed in % of total fuel mass consumed in the energy converter)</t>
    </r>
  </si>
  <si>
    <r>
      <rPr>
        <b/>
        <sz val="12"/>
        <color theme="1"/>
        <rFont val="Arial"/>
        <family val="2"/>
      </rPr>
      <t>C</t>
    </r>
    <r>
      <rPr>
        <b/>
        <i/>
        <vertAlign val="subscript"/>
        <sz val="12"/>
        <color theme="1"/>
        <rFont val="Arial"/>
        <family val="2"/>
      </rPr>
      <t xml:space="preserve"> slip_Crankcase</t>
    </r>
    <r>
      <rPr>
        <b/>
        <sz val="11"/>
        <color theme="1"/>
        <rFont val="Arial"/>
        <family val="2"/>
      </rPr>
      <t xml:space="preserve">
</t>
    </r>
    <r>
      <rPr>
        <sz val="4"/>
        <color theme="1"/>
        <rFont val="Arial"/>
        <family val="2"/>
      </rPr>
      <t xml:space="preserve">
</t>
    </r>
    <r>
      <rPr>
        <i/>
        <sz val="10"/>
        <color theme="1"/>
        <rFont val="Arial"/>
        <family val="2"/>
      </rPr>
      <t>(expressed in % of total fuel mass consumed in the energy converter)</t>
    </r>
  </si>
  <si>
    <r>
      <rPr>
        <u/>
        <sz val="12"/>
        <rFont val="Arial"/>
        <family val="2"/>
      </rPr>
      <t>Table 6:</t>
    </r>
    <r>
      <rPr>
        <sz val="12"/>
        <rFont val="Arial"/>
        <family val="2"/>
      </rPr>
      <t xml:space="preserve"> Full inventory of all inputs, outputs and emissions associated with carbon capture and storage not accounted for in </t>
    </r>
    <r>
      <rPr>
        <b/>
        <sz val="12"/>
        <rFont val="Arial"/>
        <family val="2"/>
      </rPr>
      <t>e</t>
    </r>
    <r>
      <rPr>
        <b/>
        <vertAlign val="subscript"/>
        <sz val="12"/>
        <rFont val="Arial"/>
        <family val="2"/>
      </rPr>
      <t>p</t>
    </r>
    <r>
      <rPr>
        <sz val="12"/>
        <rFont val="Arial"/>
        <family val="2"/>
      </rPr>
      <t xml:space="preserve"> for 1 MJ</t>
    </r>
    <r>
      <rPr>
        <vertAlign val="subscript"/>
        <sz val="12"/>
        <rFont val="Arial"/>
        <family val="2"/>
      </rPr>
      <t>(LCV)</t>
    </r>
    <r>
      <rPr>
        <sz val="12"/>
        <rFont val="Arial"/>
        <family val="2"/>
      </rPr>
      <t xml:space="preserve"> of fuel delivered to the ship. All emissions should sum up to </t>
    </r>
    <r>
      <rPr>
        <b/>
        <sz val="12"/>
        <rFont val="Arial"/>
        <family val="2"/>
      </rPr>
      <t>e</t>
    </r>
    <r>
      <rPr>
        <b/>
        <vertAlign val="subscript"/>
        <sz val="12"/>
        <rFont val="Arial"/>
        <family val="2"/>
      </rPr>
      <t>ccs</t>
    </r>
  </si>
  <si>
    <r>
      <rPr>
        <u/>
        <sz val="12"/>
        <rFont val="Arial"/>
        <family val="2"/>
      </rPr>
      <t>Table 1</t>
    </r>
    <r>
      <rPr>
        <sz val="11"/>
        <rFont val="Arial"/>
        <family val="2"/>
      </rPr>
      <t xml:space="preserve">: </t>
    </r>
    <r>
      <rPr>
        <sz val="12"/>
        <rFont val="Arial"/>
        <family val="2"/>
      </rPr>
      <t>Full inventory of all inputs, outputs and emissions during feedstock acquisition for 1 MJ</t>
    </r>
    <r>
      <rPr>
        <vertAlign val="subscript"/>
        <sz val="12"/>
        <rFont val="Arial"/>
        <family val="2"/>
      </rPr>
      <t>(LCV)</t>
    </r>
    <r>
      <rPr>
        <sz val="12"/>
        <rFont val="Arial"/>
        <family val="2"/>
      </rPr>
      <t xml:space="preserve"> of fuel delivered to the ship. All emissions should sum up to </t>
    </r>
    <r>
      <rPr>
        <b/>
        <sz val="12"/>
        <rFont val="Arial"/>
        <family val="2"/>
      </rPr>
      <t>e</t>
    </r>
    <r>
      <rPr>
        <b/>
        <vertAlign val="subscript"/>
        <sz val="12"/>
        <rFont val="Arial"/>
        <family val="2"/>
      </rPr>
      <t>fecu</t>
    </r>
    <r>
      <rPr>
        <sz val="12"/>
        <rFont val="Arial"/>
        <family val="2"/>
      </rPr>
      <t xml:space="preserve"> 
</t>
    </r>
    <r>
      <rPr>
        <u/>
        <sz val="12"/>
        <rFont val="Arial"/>
        <family val="2"/>
      </rPr>
      <t>Table 2</t>
    </r>
    <r>
      <rPr>
        <sz val="12"/>
        <rFont val="Arial"/>
        <family val="2"/>
      </rPr>
      <t>:  Full inventory of all inputs, outputs and emissions during fuel production for 1 MJ</t>
    </r>
    <r>
      <rPr>
        <vertAlign val="subscript"/>
        <sz val="12"/>
        <rFont val="Arial"/>
        <family val="2"/>
      </rPr>
      <t>(LCV)</t>
    </r>
    <r>
      <rPr>
        <sz val="12"/>
        <rFont val="Arial"/>
        <family val="2"/>
      </rPr>
      <t xml:space="preserve"> of fuel delivered to the ship, including all necessary steps to pre-treat the feedstock for conversion into fuel, via the selected conversion process. All emissions should sum up to </t>
    </r>
    <r>
      <rPr>
        <b/>
        <sz val="12"/>
        <rFont val="Arial"/>
        <family val="2"/>
      </rPr>
      <t>e</t>
    </r>
    <r>
      <rPr>
        <b/>
        <vertAlign val="subscript"/>
        <sz val="12"/>
        <rFont val="Arial"/>
        <family val="2"/>
      </rPr>
      <t>p</t>
    </r>
    <r>
      <rPr>
        <sz val="12"/>
        <rFont val="Arial"/>
        <family val="2"/>
      </rPr>
      <t xml:space="preserve">
</t>
    </r>
    <r>
      <rPr>
        <u/>
        <sz val="12"/>
        <rFont val="Arial"/>
        <family val="2"/>
      </rPr>
      <t>Table 3</t>
    </r>
    <r>
      <rPr>
        <sz val="12"/>
        <rFont val="Arial"/>
        <family val="2"/>
      </rPr>
      <t xml:space="preserve">: Inputs for regional electricity generation mixes.
</t>
    </r>
    <r>
      <rPr>
        <u/>
        <sz val="12"/>
        <rFont val="Arial"/>
        <family val="2"/>
      </rPr>
      <t>Table 4</t>
    </r>
    <r>
      <rPr>
        <sz val="12"/>
        <rFont val="Arial"/>
        <family val="2"/>
      </rPr>
      <t>: Full inventory of all inputs, outputs and emissions associated with the transportation of feedstock and fuels for 1 MJ</t>
    </r>
    <r>
      <rPr>
        <vertAlign val="subscript"/>
        <sz val="12"/>
        <rFont val="Arial"/>
        <family val="2"/>
      </rPr>
      <t>(LCV)</t>
    </r>
    <r>
      <rPr>
        <sz val="12"/>
        <rFont val="Arial"/>
        <family val="2"/>
      </rPr>
      <t xml:space="preserve"> of fuel delivered to the ship. All emissions should sum up to </t>
    </r>
    <r>
      <rPr>
        <b/>
        <sz val="12"/>
        <rFont val="Arial"/>
        <family val="2"/>
      </rPr>
      <t>e</t>
    </r>
    <r>
      <rPr>
        <b/>
        <vertAlign val="subscript"/>
        <sz val="12"/>
        <rFont val="Arial"/>
        <family val="2"/>
      </rPr>
      <t>td</t>
    </r>
    <r>
      <rPr>
        <b/>
        <sz val="12"/>
        <rFont val="Arial"/>
        <family val="2"/>
      </rPr>
      <t xml:space="preserve"> </t>
    </r>
    <r>
      <rPr>
        <sz val="12"/>
        <rFont val="Arial"/>
        <family val="2"/>
      </rPr>
      <t xml:space="preserve">
</t>
    </r>
    <r>
      <rPr>
        <u/>
        <sz val="12"/>
        <rFont val="Arial"/>
        <family val="2"/>
      </rPr>
      <t>Table 5</t>
    </r>
    <r>
      <rPr>
        <sz val="12"/>
        <rFont val="Arial"/>
        <family val="2"/>
      </rPr>
      <t>: Fuel identification.</t>
    </r>
  </si>
  <si>
    <r>
      <t>An additional table 6 has been incorporated into this template to account for emissions credit from carbon capture and storage (</t>
    </r>
    <r>
      <rPr>
        <b/>
        <sz val="12"/>
        <rFont val="Arial"/>
        <family val="2"/>
      </rPr>
      <t>e</t>
    </r>
    <r>
      <rPr>
        <b/>
        <vertAlign val="subscript"/>
        <sz val="12"/>
        <rFont val="Arial"/>
        <family val="2"/>
      </rPr>
      <t>ccs</t>
    </r>
    <r>
      <rPr>
        <sz val="12"/>
        <rFont val="Arial"/>
        <family val="2"/>
      </rPr>
      <t xml:space="preserve">) that have not been already accounted for in </t>
    </r>
    <r>
      <rPr>
        <b/>
        <sz val="12"/>
        <rFont val="Arial"/>
        <family val="2"/>
      </rPr>
      <t>e</t>
    </r>
    <r>
      <rPr>
        <b/>
        <vertAlign val="subscript"/>
        <sz val="12"/>
        <rFont val="Arial"/>
        <family val="2"/>
      </rPr>
      <t>p</t>
    </r>
    <r>
      <rPr>
        <sz val="12"/>
        <rFont val="Arial"/>
        <family val="2"/>
      </rPr>
      <t xml:space="preserve">. Please note that </t>
    </r>
    <r>
      <rPr>
        <b/>
        <sz val="12"/>
        <rFont val="Arial"/>
        <family val="2"/>
      </rPr>
      <t>e</t>
    </r>
    <r>
      <rPr>
        <b/>
        <vertAlign val="subscript"/>
        <sz val="12"/>
        <rFont val="Arial"/>
        <family val="2"/>
      </rPr>
      <t>ccs</t>
    </r>
    <r>
      <rPr>
        <sz val="12"/>
        <rFont val="Arial"/>
        <family val="2"/>
      </rPr>
      <t xml:space="preserve"> is set at </t>
    </r>
    <r>
      <rPr>
        <u/>
        <sz val="12"/>
        <rFont val="Arial"/>
        <family val="2"/>
      </rPr>
      <t>zero</t>
    </r>
    <r>
      <rPr>
        <sz val="12"/>
        <rFont val="Arial"/>
        <family val="2"/>
      </rPr>
      <t xml:space="preserve"> by default to allow for a general comparison among different fuel options and technologies (paragraph 1.1, </t>
    </r>
    <r>
      <rPr>
        <b/>
        <sz val="12"/>
        <rFont val="Arial"/>
        <family val="2"/>
      </rPr>
      <t>appendix 4</t>
    </r>
    <r>
      <rPr>
        <sz val="12"/>
        <rFont val="Arial"/>
        <family val="2"/>
      </rPr>
      <t xml:space="preserve"> to the </t>
    </r>
    <r>
      <rPr>
        <b/>
        <sz val="12"/>
        <rFont val="Arial"/>
        <family val="2"/>
      </rPr>
      <t>2024 LCA Guidelines</t>
    </r>
    <r>
      <rPr>
        <sz val="12"/>
        <rFont val="Arial"/>
        <family val="2"/>
      </rPr>
      <t xml:space="preserve">). </t>
    </r>
  </si>
  <si>
    <r>
      <t>global warming potential indicates the potential of a greenhouse gas to trap extra heat in the atmosphere over time in relation to carbon dioxide. The enhanced heat trapping in the atmosphere (i.e. the "greenhouse effect") is caused by the absorption of infrared radiation by a given gas. The GWP also depends on the atmospheric lifetime of a gas, and the time-horizon considered (for example, GWP20 is based on the energy absorbed over 20 years, whereas GWP100 is based on the energy absorbed over 100 years). Each greenhouse gas has a specific global warming potential which is used to calculate the CO2-equivalent (CO</t>
    </r>
    <r>
      <rPr>
        <vertAlign val="subscript"/>
        <sz val="12"/>
        <color theme="1"/>
        <rFont val="Arial"/>
        <family val="2"/>
      </rPr>
      <t>2</t>
    </r>
    <r>
      <rPr>
        <sz val="12"/>
        <color theme="1"/>
        <rFont val="Arial"/>
        <family val="2"/>
      </rPr>
      <t>eq).</t>
    </r>
  </si>
  <si>
    <t>the system to supply electricity to ships at berth, at low or high voltage, alternate or direct current, including ship-side and port-side installations, when feeding any of the shipʹs electrical distribution switchboards for powering hotel and service workloads or charging secondary batteries.</t>
  </si>
  <si>
    <r>
      <t xml:space="preserve">◄  Select the </t>
    </r>
    <r>
      <rPr>
        <b/>
        <sz val="10"/>
        <color rgb="FFFF0000"/>
        <rFont val="Arial"/>
        <family val="2"/>
      </rPr>
      <t xml:space="preserve">Fuel Pathway Code </t>
    </r>
    <r>
      <rPr>
        <sz val="10"/>
        <color rgb="FFFF0000"/>
        <rFont val="Arial"/>
        <family val="2"/>
      </rPr>
      <t xml:space="preserve">from the drop-down list. 
</t>
    </r>
    <r>
      <rPr>
        <sz val="4"/>
        <color rgb="FFFF0000"/>
        <rFont val="Arial"/>
        <family val="2"/>
      </rPr>
      <t xml:space="preserve">
</t>
    </r>
    <r>
      <rPr>
        <sz val="10"/>
        <color rgb="FFFF0000"/>
        <rFont val="Arial"/>
        <family val="2"/>
      </rPr>
      <t xml:space="preserve">For a new pathway code proposal, select the option </t>
    </r>
    <r>
      <rPr>
        <i/>
        <sz val="10"/>
        <color rgb="FFFF0000"/>
        <rFont val="Arial"/>
        <family val="2"/>
      </rPr>
      <t>'New pathway code'</t>
    </r>
    <r>
      <rPr>
        <sz val="10"/>
        <color rgb="FFFF0000"/>
        <rFont val="Arial"/>
        <family val="2"/>
      </rPr>
      <t xml:space="preserve"> from the drop-down list and provide further details in the separate template form.</t>
    </r>
  </si>
  <si>
    <r>
      <t>g CO</t>
    </r>
    <r>
      <rPr>
        <vertAlign val="subscript"/>
        <sz val="11"/>
        <color theme="1"/>
        <rFont val="Arial"/>
        <family val="2"/>
      </rPr>
      <t>2</t>
    </r>
    <r>
      <rPr>
        <sz val="11"/>
        <color theme="1"/>
        <rFont val="Arial"/>
        <family val="2"/>
      </rPr>
      <t>eq/kWh</t>
    </r>
  </si>
  <si>
    <r>
      <t>g CO</t>
    </r>
    <r>
      <rPr>
        <vertAlign val="subscript"/>
        <sz val="11"/>
        <color theme="1"/>
        <rFont val="Arial"/>
        <family val="2"/>
      </rPr>
      <t>2</t>
    </r>
    <r>
      <rPr>
        <sz val="11"/>
        <color theme="1"/>
        <rFont val="Arial"/>
        <family val="2"/>
      </rPr>
      <t>eq/MJ</t>
    </r>
  </si>
  <si>
    <r>
      <t xml:space="preserve">* </t>
    </r>
    <r>
      <rPr>
        <b/>
        <sz val="11"/>
        <color theme="1"/>
        <rFont val="Arial"/>
        <family val="2"/>
      </rPr>
      <t>e</t>
    </r>
    <r>
      <rPr>
        <b/>
        <vertAlign val="subscript"/>
        <sz val="12"/>
        <color theme="1"/>
        <rFont val="Arial"/>
        <family val="2"/>
      </rPr>
      <t>ccs</t>
    </r>
    <r>
      <rPr>
        <sz val="11"/>
        <color theme="1"/>
        <rFont val="Arial"/>
        <family val="2"/>
      </rPr>
      <t xml:space="preserve"> is set at </t>
    </r>
    <r>
      <rPr>
        <u/>
        <sz val="11"/>
        <color theme="1"/>
        <rFont val="Arial"/>
        <family val="2"/>
      </rPr>
      <t>zero</t>
    </r>
    <r>
      <rPr>
        <sz val="11"/>
        <color theme="1"/>
        <rFont val="Arial"/>
        <family val="2"/>
      </rPr>
      <t xml:space="preserve"> by default to allow for a general comparison among different fuel options and technologies (paragraph 1.1, appendix 4 to the 2024 LCA Guidelines). </t>
    </r>
  </si>
  <si>
    <r>
      <t xml:space="preserve">Data for emissions associated with electricity generation can be reported in the table(s) below.
</t>
    </r>
    <r>
      <rPr>
        <sz val="4"/>
        <color rgb="FFFF0000"/>
        <rFont val="Arial"/>
        <family val="2"/>
      </rPr>
      <t xml:space="preserve">
</t>
    </r>
    <r>
      <rPr>
        <sz val="11"/>
        <color rgb="FFFF0000"/>
        <rFont val="Arial"/>
        <family val="2"/>
      </rPr>
      <t xml:space="preserve">   • Use </t>
    </r>
    <r>
      <rPr>
        <b/>
        <sz val="11"/>
        <color rgb="FFFF0000"/>
        <rFont val="Arial"/>
        <family val="2"/>
      </rPr>
      <t>table A</t>
    </r>
    <r>
      <rPr>
        <sz val="11"/>
        <color rgb="FFFF0000"/>
        <rFont val="Arial"/>
        <family val="2"/>
      </rPr>
      <t xml:space="preserve"> for data reported in g/MJ.                           • Use </t>
    </r>
    <r>
      <rPr>
        <b/>
        <sz val="11"/>
        <color rgb="FFFF0000"/>
        <rFont val="Arial"/>
        <family val="2"/>
      </rPr>
      <t>table B</t>
    </r>
    <r>
      <rPr>
        <sz val="11"/>
        <color rgb="FFFF0000"/>
        <rFont val="Arial"/>
        <family val="2"/>
      </rPr>
      <t xml:space="preserve"> for data reported in g/kWh.
</t>
    </r>
    <r>
      <rPr>
        <sz val="8"/>
        <color rgb="FFFF0000"/>
        <rFont val="Arial"/>
        <family val="2"/>
      </rPr>
      <t xml:space="preserve">
</t>
    </r>
    <r>
      <rPr>
        <sz val="11"/>
        <color rgb="FFFF0000"/>
        <rFont val="Arial"/>
        <family val="2"/>
      </rPr>
      <t>(The conversion factor is 1 MJ = 3.6 kWh)</t>
    </r>
  </si>
  <si>
    <r>
      <t xml:space="preserve">Note: </t>
    </r>
    <r>
      <rPr>
        <sz val="11"/>
        <color theme="1"/>
        <rFont val="Arial"/>
        <family val="2"/>
      </rPr>
      <t>this data can be used to test the sensitivity of your results to different electricity mixes.</t>
    </r>
  </si>
  <si>
    <r>
      <t xml:space="preserve">The </t>
    </r>
    <r>
      <rPr>
        <b/>
        <sz val="12"/>
        <color theme="1"/>
        <rFont val="Arial"/>
        <family val="2"/>
      </rPr>
      <t>Glossary</t>
    </r>
    <r>
      <rPr>
        <sz val="12"/>
        <color theme="1"/>
        <rFont val="Arial"/>
        <family val="2"/>
      </rPr>
      <t xml:space="preserve"> tab contains the abbreviations and glossary as presented in </t>
    </r>
    <r>
      <rPr>
        <b/>
        <sz val="12"/>
        <color theme="1"/>
        <rFont val="Arial"/>
        <family val="2"/>
      </rPr>
      <t>appendix 3</t>
    </r>
    <r>
      <rPr>
        <sz val="12"/>
        <color theme="1"/>
        <rFont val="Arial"/>
        <family val="2"/>
      </rPr>
      <t xml:space="preserve"> to the </t>
    </r>
    <r>
      <rPr>
        <b/>
        <sz val="12"/>
        <color theme="1"/>
        <rFont val="Arial"/>
        <family val="2"/>
      </rPr>
      <t>2024 LCA Guidelines</t>
    </r>
    <r>
      <rPr>
        <sz val="12"/>
        <color theme="1"/>
        <rFont val="Arial"/>
        <family val="2"/>
      </rPr>
      <t xml:space="preserve">.
</t>
    </r>
    <r>
      <rPr>
        <sz val="4"/>
        <color theme="1"/>
        <rFont val="Arial"/>
        <family val="2"/>
      </rPr>
      <t xml:space="preserve">
</t>
    </r>
    <r>
      <rPr>
        <sz val="12"/>
        <color theme="1"/>
        <rFont val="Arial"/>
        <family val="2"/>
      </rPr>
      <t xml:space="preserve">All data will be automatically summarized in the </t>
    </r>
    <r>
      <rPr>
        <b/>
        <sz val="12"/>
        <color theme="1"/>
        <rFont val="Arial"/>
        <family val="2"/>
      </rPr>
      <t>Summary</t>
    </r>
    <r>
      <rPr>
        <sz val="12"/>
        <color theme="1"/>
        <rFont val="Arial"/>
        <family val="2"/>
      </rPr>
      <t xml:space="preserve"> tab.
</t>
    </r>
    <r>
      <rPr>
        <sz val="4"/>
        <color theme="1"/>
        <rFont val="Arial"/>
        <family val="2"/>
      </rPr>
      <t xml:space="preserve">
</t>
    </r>
    <r>
      <rPr>
        <sz val="12"/>
        <color theme="1"/>
        <rFont val="Arial"/>
        <family val="2"/>
      </rPr>
      <t xml:space="preserve">The </t>
    </r>
    <r>
      <rPr>
        <b/>
        <sz val="12"/>
        <color theme="1"/>
        <rFont val="Arial"/>
        <family val="2"/>
      </rPr>
      <t>GWP factors</t>
    </r>
    <r>
      <rPr>
        <sz val="12"/>
        <color theme="1"/>
        <rFont val="Arial"/>
        <family val="2"/>
      </rPr>
      <t xml:space="preserve"> tab presents the Global Warming Potential (GWP) factors from the </t>
    </r>
    <r>
      <rPr>
        <i/>
        <sz val="12"/>
        <color theme="1"/>
        <rFont val="Arial"/>
        <family val="2"/>
      </rPr>
      <t>IPCC Assessment Report 5</t>
    </r>
    <r>
      <rPr>
        <sz val="12"/>
        <color theme="1"/>
        <rFont val="Arial"/>
        <family val="2"/>
      </rPr>
      <t xml:space="preserve">.     </t>
    </r>
  </si>
  <si>
    <r>
      <t xml:space="preserve">For methane-based fuels, such as liquified natural gas (LNG), this is equal to </t>
    </r>
    <r>
      <rPr>
        <b/>
        <sz val="11"/>
        <rFont val="Arial"/>
        <family val="2"/>
      </rPr>
      <t>GWP</t>
    </r>
    <r>
      <rPr>
        <b/>
        <vertAlign val="subscript"/>
        <sz val="11"/>
        <rFont val="Arial"/>
        <family val="2"/>
      </rPr>
      <t>CH4</t>
    </r>
    <r>
      <rPr>
        <sz val="11"/>
        <rFont val="Arial"/>
        <family val="2"/>
      </rPr>
      <t xml:space="preserve">. The calculation is based on the input in tab </t>
    </r>
    <r>
      <rPr>
        <i/>
        <sz val="11"/>
        <rFont val="Arial"/>
        <family val="2"/>
      </rPr>
      <t>TtW-Table1 (C</t>
    </r>
    <r>
      <rPr>
        <i/>
        <vertAlign val="subscript"/>
        <sz val="11"/>
        <rFont val="Arial"/>
        <family val="2"/>
      </rPr>
      <t>f CH4</t>
    </r>
    <r>
      <rPr>
        <i/>
        <sz val="11"/>
        <rFont val="Arial"/>
        <family val="2"/>
      </rPr>
      <t xml:space="preserve"> and C</t>
    </r>
    <r>
      <rPr>
        <i/>
        <vertAlign val="subscript"/>
        <sz val="11"/>
        <rFont val="Arial"/>
        <family val="2"/>
      </rPr>
      <t>f N2O</t>
    </r>
    <r>
      <rPr>
        <i/>
        <sz val="11"/>
        <rFont val="Arial"/>
        <family val="2"/>
      </rPr>
      <t>)</t>
    </r>
  </si>
  <si>
    <r>
      <t xml:space="preserve">Value </t>
    </r>
    <r>
      <rPr>
        <sz val="11"/>
        <color rgb="FFFF0000"/>
        <rFont val="Arial"/>
        <family val="2"/>
      </rPr>
      <t>(*)</t>
    </r>
  </si>
  <si>
    <r>
      <rPr>
        <sz val="11"/>
        <color rgb="FFFF0000"/>
        <rFont val="Arial"/>
        <family val="2"/>
      </rPr>
      <t>(*)</t>
    </r>
    <r>
      <rPr>
        <sz val="11"/>
        <rFont val="Arial"/>
        <family val="2"/>
      </rPr>
      <t xml:space="preserve"> This field is required and </t>
    </r>
    <r>
      <rPr>
        <u/>
        <sz val="11"/>
        <rFont val="Arial"/>
        <family val="2"/>
      </rPr>
      <t>cannot be left in blank</t>
    </r>
    <r>
      <rPr>
        <sz val="11"/>
        <rFont val="Arial"/>
        <family val="2"/>
      </rPr>
      <t>. Please provide a parameter value, even if it is zero. Sample values are displayed for reference.</t>
    </r>
  </si>
  <si>
    <r>
      <t xml:space="preserve">• </t>
    </r>
    <r>
      <rPr>
        <b/>
        <sz val="11"/>
        <rFont val="Arial"/>
        <family val="2"/>
      </rPr>
      <t>Column B</t>
    </r>
    <r>
      <rPr>
        <sz val="11"/>
        <rFont val="Arial"/>
        <family val="2"/>
      </rPr>
      <t xml:space="preserve">: enter the types of inputs and outputs.
• </t>
    </r>
    <r>
      <rPr>
        <b/>
        <sz val="11"/>
        <rFont val="Arial"/>
        <family val="2"/>
      </rPr>
      <t>Column C</t>
    </r>
    <r>
      <rPr>
        <sz val="11"/>
        <rFont val="Arial"/>
        <family val="2"/>
      </rPr>
      <t xml:space="preserve">: enter a more detailed description of the flow.
• </t>
    </r>
    <r>
      <rPr>
        <b/>
        <sz val="11"/>
        <rFont val="Arial"/>
        <family val="2"/>
      </rPr>
      <t>Column D</t>
    </r>
    <r>
      <rPr>
        <sz val="11"/>
        <rFont val="Arial"/>
        <family val="2"/>
      </rPr>
      <t>: enter the quantity of each input/output for 1 MJ</t>
    </r>
    <r>
      <rPr>
        <vertAlign val="subscript"/>
        <sz val="11"/>
        <rFont val="Arial"/>
        <family val="2"/>
      </rPr>
      <t>(LCV)</t>
    </r>
    <r>
      <rPr>
        <sz val="11"/>
        <rFont val="Arial"/>
        <family val="2"/>
      </rPr>
      <t xml:space="preserve"> of fuel delivered to the ship.
• </t>
    </r>
    <r>
      <rPr>
        <b/>
        <sz val="11"/>
        <rFont val="Arial"/>
        <family val="2"/>
      </rPr>
      <t>Column E</t>
    </r>
    <r>
      <rPr>
        <sz val="11"/>
        <rFont val="Arial"/>
        <family val="2"/>
      </rPr>
      <t xml:space="preserve">: enter the unit.
• </t>
    </r>
    <r>
      <rPr>
        <b/>
        <sz val="11"/>
        <rFont val="Arial"/>
        <family val="2"/>
      </rPr>
      <t>Columns F, G and H</t>
    </r>
    <r>
      <rPr>
        <sz val="11"/>
        <rFont val="Arial"/>
        <family val="2"/>
      </rPr>
      <t>: enter direct emissions or cradle-to-gate GHG emissions associated with the inputs/outputs reported, if any, for CO</t>
    </r>
    <r>
      <rPr>
        <vertAlign val="subscript"/>
        <sz val="11"/>
        <rFont val="Arial"/>
        <family val="2"/>
      </rPr>
      <t>2</t>
    </r>
    <r>
      <rPr>
        <sz val="11"/>
        <rFont val="Arial"/>
        <family val="2"/>
      </rPr>
      <t>, CH</t>
    </r>
    <r>
      <rPr>
        <vertAlign val="subscript"/>
        <sz val="11"/>
        <rFont val="Arial"/>
        <family val="2"/>
      </rPr>
      <t>4</t>
    </r>
    <r>
      <rPr>
        <sz val="11"/>
        <rFont val="Arial"/>
        <family val="2"/>
      </rPr>
      <t xml:space="preserve"> and N</t>
    </r>
    <r>
      <rPr>
        <vertAlign val="subscript"/>
        <sz val="11"/>
        <rFont val="Arial"/>
        <family val="2"/>
      </rPr>
      <t>2</t>
    </r>
    <r>
      <rPr>
        <sz val="11"/>
        <rFont val="Arial"/>
        <family val="2"/>
      </rPr>
      <t xml:space="preserve">O emissions, respectively. </t>
    </r>
    <r>
      <rPr>
        <u/>
        <sz val="11"/>
        <rFont val="Arial"/>
        <family val="2"/>
      </rPr>
      <t>If the emissions data can only be provided as g CO</t>
    </r>
    <r>
      <rPr>
        <u/>
        <vertAlign val="subscript"/>
        <sz val="11"/>
        <rFont val="Arial"/>
        <family val="2"/>
      </rPr>
      <t>2</t>
    </r>
    <r>
      <rPr>
        <u/>
        <sz val="11"/>
        <rFont val="Arial"/>
        <family val="2"/>
      </rPr>
      <t xml:space="preserve">eq, enter the data in </t>
    </r>
    <r>
      <rPr>
        <b/>
        <u/>
        <sz val="11"/>
        <rFont val="Arial"/>
        <family val="2"/>
      </rPr>
      <t>column F</t>
    </r>
    <r>
      <rPr>
        <u/>
        <sz val="11"/>
        <rFont val="Arial"/>
        <family val="2"/>
      </rPr>
      <t xml:space="preserve"> and provide an explanation in </t>
    </r>
    <r>
      <rPr>
        <b/>
        <i/>
        <u/>
        <sz val="11"/>
        <rFont val="Arial"/>
        <family val="2"/>
      </rPr>
      <t>Observations</t>
    </r>
    <r>
      <rPr>
        <b/>
        <u/>
        <sz val="11"/>
        <rFont val="Arial"/>
        <family val="2"/>
      </rPr>
      <t xml:space="preserve"> (column L)</t>
    </r>
    <r>
      <rPr>
        <sz val="11"/>
        <rFont val="Arial"/>
        <family val="2"/>
      </rPr>
      <t xml:space="preserve">.
• </t>
    </r>
    <r>
      <rPr>
        <b/>
        <sz val="11"/>
        <rFont val="Arial"/>
        <family val="2"/>
      </rPr>
      <t>Columns I and J</t>
    </r>
    <r>
      <rPr>
        <sz val="11"/>
        <rFont val="Arial"/>
        <family val="2"/>
      </rPr>
      <t xml:space="preserve">: the sum should be equal to </t>
    </r>
    <r>
      <rPr>
        <b/>
        <sz val="11"/>
        <rFont val="Arial"/>
        <family val="2"/>
      </rPr>
      <t>e</t>
    </r>
    <r>
      <rPr>
        <b/>
        <vertAlign val="subscript"/>
        <sz val="11"/>
        <rFont val="Arial"/>
        <family val="2"/>
      </rPr>
      <t>p</t>
    </r>
    <r>
      <rPr>
        <sz val="11"/>
        <rFont val="Arial"/>
        <family val="2"/>
      </rPr>
      <t xml:space="preserve"> for GWP100 and GWP20, respectively (this value is automatically calculated from the emissions in </t>
    </r>
    <r>
      <rPr>
        <b/>
        <sz val="11"/>
        <rFont val="Arial"/>
        <family val="2"/>
      </rPr>
      <t>columns F, G and H</t>
    </r>
    <r>
      <rPr>
        <sz val="11"/>
        <rFont val="Arial"/>
        <family val="2"/>
      </rPr>
      <t xml:space="preserve">).
• </t>
    </r>
    <r>
      <rPr>
        <b/>
        <sz val="11"/>
        <rFont val="Arial"/>
        <family val="2"/>
      </rPr>
      <t>Column K</t>
    </r>
    <r>
      <rPr>
        <sz val="11"/>
        <rFont val="Arial"/>
        <family val="2"/>
      </rPr>
      <t xml:space="preserve">: enter the data source/model used for each input/output.
• </t>
    </r>
    <r>
      <rPr>
        <b/>
        <sz val="11"/>
        <rFont val="Arial"/>
        <family val="2"/>
      </rPr>
      <t>Column L</t>
    </r>
    <r>
      <rPr>
        <sz val="11"/>
        <rFont val="Arial"/>
        <family val="2"/>
      </rPr>
      <t>: enter any additional observations or comments, if any. If any allocation is done, specify the principle used (energy, mass, market revenue) and detail the amount of emissions allocated to each product.</t>
    </r>
  </si>
  <si>
    <r>
      <t xml:space="preserve">• </t>
    </r>
    <r>
      <rPr>
        <b/>
        <sz val="11"/>
        <rFont val="Arial"/>
        <family val="2"/>
      </rPr>
      <t>Column B</t>
    </r>
    <r>
      <rPr>
        <sz val="11"/>
        <rFont val="Arial"/>
        <family val="2"/>
      </rPr>
      <t xml:space="preserve">: enter the types of inputs and outputs.
• </t>
    </r>
    <r>
      <rPr>
        <b/>
        <sz val="11"/>
        <rFont val="Arial"/>
        <family val="2"/>
      </rPr>
      <t>Column C</t>
    </r>
    <r>
      <rPr>
        <sz val="11"/>
        <rFont val="Arial"/>
        <family val="2"/>
      </rPr>
      <t xml:space="preserve">: enter a more detailed description of the flow.
• </t>
    </r>
    <r>
      <rPr>
        <b/>
        <sz val="11"/>
        <rFont val="Arial"/>
        <family val="2"/>
      </rPr>
      <t>Column D</t>
    </r>
    <r>
      <rPr>
        <sz val="11"/>
        <rFont val="Arial"/>
        <family val="2"/>
      </rPr>
      <t>: enter the quantity of each input/output for 1 MJ</t>
    </r>
    <r>
      <rPr>
        <vertAlign val="subscript"/>
        <sz val="11"/>
        <rFont val="Arial"/>
        <family val="2"/>
      </rPr>
      <t>(LCV)</t>
    </r>
    <r>
      <rPr>
        <sz val="11"/>
        <rFont val="Arial"/>
        <family val="2"/>
      </rPr>
      <t xml:space="preserve"> of fuel delivered to the ship.
• </t>
    </r>
    <r>
      <rPr>
        <b/>
        <sz val="11"/>
        <rFont val="Arial"/>
        <family val="2"/>
      </rPr>
      <t>Column E</t>
    </r>
    <r>
      <rPr>
        <sz val="11"/>
        <rFont val="Arial"/>
        <family val="2"/>
      </rPr>
      <t xml:space="preserve">: enter the unit.
• </t>
    </r>
    <r>
      <rPr>
        <b/>
        <sz val="11"/>
        <rFont val="Arial"/>
        <family val="2"/>
      </rPr>
      <t>Columns F, G and H</t>
    </r>
    <r>
      <rPr>
        <sz val="11"/>
        <rFont val="Arial"/>
        <family val="2"/>
      </rPr>
      <t>: enter direct emissions or cradle-to-gate GHG emissions associated with the inputs/outputs reported, if any, for CO</t>
    </r>
    <r>
      <rPr>
        <vertAlign val="subscript"/>
        <sz val="11"/>
        <rFont val="Arial"/>
        <family val="2"/>
      </rPr>
      <t>2</t>
    </r>
    <r>
      <rPr>
        <sz val="11"/>
        <rFont val="Arial"/>
        <family val="2"/>
      </rPr>
      <t>, CH</t>
    </r>
    <r>
      <rPr>
        <vertAlign val="subscript"/>
        <sz val="11"/>
        <rFont val="Arial"/>
        <family val="2"/>
      </rPr>
      <t>4</t>
    </r>
    <r>
      <rPr>
        <sz val="11"/>
        <rFont val="Arial"/>
        <family val="2"/>
      </rPr>
      <t xml:space="preserve"> and N</t>
    </r>
    <r>
      <rPr>
        <vertAlign val="subscript"/>
        <sz val="11"/>
        <rFont val="Arial"/>
        <family val="2"/>
      </rPr>
      <t>2</t>
    </r>
    <r>
      <rPr>
        <sz val="11"/>
        <rFont val="Arial"/>
        <family val="2"/>
      </rPr>
      <t xml:space="preserve">O emissions, respectively. </t>
    </r>
    <r>
      <rPr>
        <u/>
        <sz val="11"/>
        <rFont val="Arial"/>
        <family val="2"/>
      </rPr>
      <t>If the emissions data can only be provided as g CO</t>
    </r>
    <r>
      <rPr>
        <vertAlign val="subscript"/>
        <sz val="11"/>
        <rFont val="Arial"/>
        <family val="2"/>
      </rPr>
      <t>2</t>
    </r>
    <r>
      <rPr>
        <u/>
        <sz val="11"/>
        <rFont val="Arial"/>
        <family val="2"/>
      </rPr>
      <t xml:space="preserve">eq, enter the data in </t>
    </r>
    <r>
      <rPr>
        <b/>
        <u/>
        <sz val="11"/>
        <rFont val="Arial"/>
        <family val="2"/>
      </rPr>
      <t>column F</t>
    </r>
    <r>
      <rPr>
        <u/>
        <sz val="11"/>
        <rFont val="Arial"/>
        <family val="2"/>
      </rPr>
      <t xml:space="preserve"> and provide an explanation in </t>
    </r>
    <r>
      <rPr>
        <b/>
        <i/>
        <u/>
        <sz val="11"/>
        <rFont val="Arial"/>
        <family val="2"/>
      </rPr>
      <t>Observations</t>
    </r>
    <r>
      <rPr>
        <b/>
        <u/>
        <sz val="11"/>
        <rFont val="Arial"/>
        <family val="2"/>
      </rPr>
      <t xml:space="preserve"> (column L)</t>
    </r>
    <r>
      <rPr>
        <sz val="11"/>
        <rFont val="Arial"/>
        <family val="2"/>
      </rPr>
      <t xml:space="preserve">.
• </t>
    </r>
    <r>
      <rPr>
        <b/>
        <sz val="11"/>
        <rFont val="Arial"/>
        <family val="2"/>
      </rPr>
      <t>Columns I and J</t>
    </r>
    <r>
      <rPr>
        <sz val="11"/>
        <rFont val="Arial"/>
        <family val="2"/>
      </rPr>
      <t xml:space="preserve">: the sum should be equal to </t>
    </r>
    <r>
      <rPr>
        <b/>
        <sz val="11"/>
        <rFont val="Arial"/>
        <family val="2"/>
      </rPr>
      <t>e</t>
    </r>
    <r>
      <rPr>
        <b/>
        <vertAlign val="subscript"/>
        <sz val="11"/>
        <rFont val="Arial"/>
        <family val="2"/>
      </rPr>
      <t>fecu</t>
    </r>
    <r>
      <rPr>
        <sz val="11"/>
        <rFont val="Arial"/>
        <family val="2"/>
      </rPr>
      <t xml:space="preserve"> for GWP100 and GWP20, respectively (this value is automatically calculated from the emissions in columns F, G and H).
• </t>
    </r>
    <r>
      <rPr>
        <b/>
        <sz val="11"/>
        <rFont val="Arial"/>
        <family val="2"/>
      </rPr>
      <t>Column K</t>
    </r>
    <r>
      <rPr>
        <sz val="11"/>
        <rFont val="Arial"/>
        <family val="2"/>
      </rPr>
      <t xml:space="preserve">: enter the data source/model used for each input/output.
• </t>
    </r>
    <r>
      <rPr>
        <b/>
        <sz val="11"/>
        <rFont val="Arial"/>
        <family val="2"/>
      </rPr>
      <t>Column L</t>
    </r>
    <r>
      <rPr>
        <sz val="11"/>
        <rFont val="Arial"/>
        <family val="2"/>
      </rPr>
      <t>: enter any additional observations or comments, if any. If any allocation is done, specify the principle used (energy, mass, market revenue) and detail the amount of emissions allocated to each product.</t>
    </r>
  </si>
  <si>
    <r>
      <t xml:space="preserve">• </t>
    </r>
    <r>
      <rPr>
        <b/>
        <sz val="11"/>
        <rFont val="Arial"/>
        <family val="2"/>
      </rPr>
      <t>Column B</t>
    </r>
    <r>
      <rPr>
        <sz val="11"/>
        <rFont val="Arial"/>
        <family val="2"/>
      </rPr>
      <t xml:space="preserve">: enter the types of inputs and outputs.
• </t>
    </r>
    <r>
      <rPr>
        <b/>
        <sz val="11"/>
        <rFont val="Arial"/>
        <family val="2"/>
      </rPr>
      <t>Column C</t>
    </r>
    <r>
      <rPr>
        <sz val="11"/>
        <rFont val="Arial"/>
        <family val="2"/>
      </rPr>
      <t>: enter a more detailed description of the flow. In cases with mutiple transport sources, specify each type in a separate row.</t>
    </r>
    <r>
      <rPr>
        <sz val="11"/>
        <color rgb="FFFF0000"/>
        <rFont val="Arial"/>
        <family val="2"/>
      </rPr>
      <t xml:space="preserve"> </t>
    </r>
    <r>
      <rPr>
        <sz val="11"/>
        <rFont val="Arial"/>
        <family val="2"/>
      </rPr>
      <t xml:space="preserve">
• </t>
    </r>
    <r>
      <rPr>
        <b/>
        <sz val="11"/>
        <rFont val="Arial"/>
        <family val="2"/>
      </rPr>
      <t>Column D</t>
    </r>
    <r>
      <rPr>
        <sz val="11"/>
        <rFont val="Arial"/>
        <family val="2"/>
      </rPr>
      <t>: enter the quantity of each input/output for 1 MJ</t>
    </r>
    <r>
      <rPr>
        <vertAlign val="subscript"/>
        <sz val="11"/>
        <rFont val="Arial"/>
        <family val="2"/>
      </rPr>
      <t>(LCV)</t>
    </r>
    <r>
      <rPr>
        <sz val="11"/>
        <rFont val="Arial"/>
        <family val="2"/>
      </rPr>
      <t xml:space="preserve"> of fuel delivered to the ship.
• </t>
    </r>
    <r>
      <rPr>
        <b/>
        <sz val="11"/>
        <rFont val="Arial"/>
        <family val="2"/>
      </rPr>
      <t>Column E</t>
    </r>
    <r>
      <rPr>
        <sz val="11"/>
        <rFont val="Arial"/>
        <family val="2"/>
      </rPr>
      <t xml:space="preserve">: enter the unit.
• </t>
    </r>
    <r>
      <rPr>
        <b/>
        <sz val="11"/>
        <rFont val="Arial"/>
        <family val="2"/>
      </rPr>
      <t>Columns F, G and H</t>
    </r>
    <r>
      <rPr>
        <sz val="11"/>
        <rFont val="Arial"/>
        <family val="2"/>
      </rPr>
      <t>: enter direct emissions or cradle-to-gate GHG emissions associated with the inputs/outputs reported, if any, for CO</t>
    </r>
    <r>
      <rPr>
        <vertAlign val="subscript"/>
        <sz val="11"/>
        <rFont val="Arial"/>
        <family val="2"/>
      </rPr>
      <t>2</t>
    </r>
    <r>
      <rPr>
        <sz val="11"/>
        <rFont val="Arial"/>
        <family val="2"/>
      </rPr>
      <t>, CH</t>
    </r>
    <r>
      <rPr>
        <vertAlign val="subscript"/>
        <sz val="11"/>
        <rFont val="Arial"/>
        <family val="2"/>
      </rPr>
      <t>4</t>
    </r>
    <r>
      <rPr>
        <sz val="11"/>
        <rFont val="Arial"/>
        <family val="2"/>
      </rPr>
      <t xml:space="preserve"> and N</t>
    </r>
    <r>
      <rPr>
        <vertAlign val="subscript"/>
        <sz val="11"/>
        <rFont val="Arial"/>
        <family val="2"/>
      </rPr>
      <t>2</t>
    </r>
    <r>
      <rPr>
        <sz val="11"/>
        <rFont val="Arial"/>
        <family val="2"/>
      </rPr>
      <t xml:space="preserve">O emissions, respectively. </t>
    </r>
    <r>
      <rPr>
        <u/>
        <sz val="11"/>
        <rFont val="Arial"/>
        <family val="2"/>
      </rPr>
      <t>If the emissions data can only be provided as g CO</t>
    </r>
    <r>
      <rPr>
        <u/>
        <vertAlign val="subscript"/>
        <sz val="11"/>
        <rFont val="Arial"/>
        <family val="2"/>
      </rPr>
      <t>2</t>
    </r>
    <r>
      <rPr>
        <u/>
        <sz val="11"/>
        <rFont val="Arial"/>
        <family val="2"/>
      </rPr>
      <t xml:space="preserve">eq, enter the data in </t>
    </r>
    <r>
      <rPr>
        <b/>
        <u/>
        <sz val="11"/>
        <rFont val="Arial"/>
        <family val="2"/>
      </rPr>
      <t>column F</t>
    </r>
    <r>
      <rPr>
        <u/>
        <sz val="11"/>
        <rFont val="Arial"/>
        <family val="2"/>
      </rPr>
      <t xml:space="preserve"> and provide an explanation in </t>
    </r>
    <r>
      <rPr>
        <b/>
        <i/>
        <u/>
        <sz val="11"/>
        <rFont val="Arial"/>
        <family val="2"/>
      </rPr>
      <t>Observations</t>
    </r>
    <r>
      <rPr>
        <b/>
        <u/>
        <sz val="11"/>
        <rFont val="Arial"/>
        <family val="2"/>
      </rPr>
      <t xml:space="preserve"> (column L)</t>
    </r>
    <r>
      <rPr>
        <sz val="11"/>
        <rFont val="Arial"/>
        <family val="2"/>
      </rPr>
      <t xml:space="preserve">.
• </t>
    </r>
    <r>
      <rPr>
        <b/>
        <sz val="11"/>
        <rFont val="Arial"/>
        <family val="2"/>
      </rPr>
      <t>Columns I and J</t>
    </r>
    <r>
      <rPr>
        <sz val="11"/>
        <rFont val="Arial"/>
        <family val="2"/>
      </rPr>
      <t xml:space="preserve">: the sum should be equal to </t>
    </r>
    <r>
      <rPr>
        <b/>
        <sz val="11"/>
        <rFont val="Arial"/>
        <family val="2"/>
      </rPr>
      <t>e</t>
    </r>
    <r>
      <rPr>
        <b/>
        <vertAlign val="subscript"/>
        <sz val="11"/>
        <rFont val="Arial"/>
        <family val="2"/>
      </rPr>
      <t>td</t>
    </r>
    <r>
      <rPr>
        <sz val="11"/>
        <rFont val="Arial"/>
        <family val="2"/>
      </rPr>
      <t xml:space="preserve"> for GWP100 and GWP20, respectively (this value is automatically calculated from the emissions in </t>
    </r>
    <r>
      <rPr>
        <b/>
        <sz val="11"/>
        <rFont val="Arial"/>
        <family val="2"/>
      </rPr>
      <t>columns F, G and H</t>
    </r>
    <r>
      <rPr>
        <sz val="11"/>
        <rFont val="Arial"/>
        <family val="2"/>
      </rPr>
      <t xml:space="preserve">).
• </t>
    </r>
    <r>
      <rPr>
        <b/>
        <sz val="11"/>
        <rFont val="Arial"/>
        <family val="2"/>
      </rPr>
      <t>Column K</t>
    </r>
    <r>
      <rPr>
        <sz val="11"/>
        <rFont val="Arial"/>
        <family val="2"/>
      </rPr>
      <t xml:space="preserve">: enter the data source/model used for each input/output.
• </t>
    </r>
    <r>
      <rPr>
        <b/>
        <sz val="11"/>
        <rFont val="Arial"/>
        <family val="2"/>
      </rPr>
      <t>Column L</t>
    </r>
    <r>
      <rPr>
        <sz val="11"/>
        <rFont val="Arial"/>
        <family val="2"/>
      </rPr>
      <t>: enter any additional observations or comments, if any. Provide detailed information on the means of transport, transport distance, transport proportion, and energy consumption per unit of transport.</t>
    </r>
  </si>
  <si>
    <r>
      <t xml:space="preserve">• </t>
    </r>
    <r>
      <rPr>
        <b/>
        <sz val="11"/>
        <rFont val="Arial"/>
        <family val="2"/>
      </rPr>
      <t>Column B</t>
    </r>
    <r>
      <rPr>
        <sz val="11"/>
        <rFont val="Arial"/>
        <family val="2"/>
      </rPr>
      <t xml:space="preserve">: enter the types of inputs and outputs.
• </t>
    </r>
    <r>
      <rPr>
        <b/>
        <sz val="11"/>
        <rFont val="Arial"/>
        <family val="2"/>
      </rPr>
      <t>Column C</t>
    </r>
    <r>
      <rPr>
        <sz val="11"/>
        <rFont val="Arial"/>
        <family val="2"/>
      </rPr>
      <t xml:space="preserve">: enter a more detailed description of the flow.
• </t>
    </r>
    <r>
      <rPr>
        <b/>
        <sz val="11"/>
        <rFont val="Arial"/>
        <family val="2"/>
      </rPr>
      <t>Column D</t>
    </r>
    <r>
      <rPr>
        <sz val="11"/>
        <rFont val="Arial"/>
        <family val="2"/>
      </rPr>
      <t>: enter the quantity of each input/output for 1 MJ</t>
    </r>
    <r>
      <rPr>
        <vertAlign val="subscript"/>
        <sz val="11"/>
        <rFont val="Arial"/>
        <family val="2"/>
      </rPr>
      <t>(LCV)</t>
    </r>
    <r>
      <rPr>
        <sz val="11"/>
        <rFont val="Arial"/>
        <family val="2"/>
      </rPr>
      <t xml:space="preserve"> of fuel delivered to the ship.
• </t>
    </r>
    <r>
      <rPr>
        <b/>
        <sz val="11"/>
        <rFont val="Arial"/>
        <family val="2"/>
      </rPr>
      <t>Column E</t>
    </r>
    <r>
      <rPr>
        <sz val="11"/>
        <rFont val="Arial"/>
        <family val="2"/>
      </rPr>
      <t xml:space="preserve">: enter the unit.
• </t>
    </r>
    <r>
      <rPr>
        <b/>
        <sz val="11"/>
        <rFont val="Arial"/>
        <family val="2"/>
      </rPr>
      <t>Columns F, G and H</t>
    </r>
    <r>
      <rPr>
        <sz val="11"/>
        <rFont val="Arial"/>
        <family val="2"/>
      </rPr>
      <t>: enter direct emissions or cradle-to-gate GHG emissions associated with the inputs/outputs reported, if any, for CO</t>
    </r>
    <r>
      <rPr>
        <vertAlign val="subscript"/>
        <sz val="11"/>
        <rFont val="Arial"/>
        <family val="2"/>
      </rPr>
      <t>2</t>
    </r>
    <r>
      <rPr>
        <sz val="11"/>
        <rFont val="Arial"/>
        <family val="2"/>
      </rPr>
      <t>, CH</t>
    </r>
    <r>
      <rPr>
        <vertAlign val="subscript"/>
        <sz val="11"/>
        <rFont val="Arial"/>
        <family val="2"/>
      </rPr>
      <t>4</t>
    </r>
    <r>
      <rPr>
        <sz val="11"/>
        <rFont val="Arial"/>
        <family val="2"/>
      </rPr>
      <t xml:space="preserve"> and N</t>
    </r>
    <r>
      <rPr>
        <vertAlign val="subscript"/>
        <sz val="11"/>
        <rFont val="Arial"/>
        <family val="2"/>
      </rPr>
      <t>2</t>
    </r>
    <r>
      <rPr>
        <sz val="11"/>
        <rFont val="Arial"/>
        <family val="2"/>
      </rPr>
      <t xml:space="preserve">O emissions, respectively. </t>
    </r>
    <r>
      <rPr>
        <u/>
        <sz val="11"/>
        <rFont val="Arial"/>
        <family val="2"/>
      </rPr>
      <t>If the emissions data can only be provided as g CO</t>
    </r>
    <r>
      <rPr>
        <u/>
        <vertAlign val="subscript"/>
        <sz val="11"/>
        <rFont val="Arial"/>
        <family val="2"/>
      </rPr>
      <t>2</t>
    </r>
    <r>
      <rPr>
        <u/>
        <sz val="11"/>
        <rFont val="Arial"/>
        <family val="2"/>
      </rPr>
      <t xml:space="preserve">eq, enter the data in </t>
    </r>
    <r>
      <rPr>
        <b/>
        <u/>
        <sz val="11"/>
        <rFont val="Arial"/>
        <family val="2"/>
      </rPr>
      <t>column F</t>
    </r>
    <r>
      <rPr>
        <u/>
        <sz val="11"/>
        <rFont val="Arial"/>
        <family val="2"/>
      </rPr>
      <t xml:space="preserve"> and provide an explanation in </t>
    </r>
    <r>
      <rPr>
        <b/>
        <i/>
        <u/>
        <sz val="11"/>
        <rFont val="Arial"/>
        <family val="2"/>
      </rPr>
      <t>Observations</t>
    </r>
    <r>
      <rPr>
        <b/>
        <u/>
        <sz val="11"/>
        <rFont val="Arial"/>
        <family val="2"/>
      </rPr>
      <t xml:space="preserve"> (column L)</t>
    </r>
    <r>
      <rPr>
        <sz val="11"/>
        <rFont val="Arial"/>
        <family val="2"/>
      </rPr>
      <t xml:space="preserve">.
• </t>
    </r>
    <r>
      <rPr>
        <b/>
        <sz val="11"/>
        <rFont val="Arial"/>
        <family val="2"/>
      </rPr>
      <t>Columns I and J</t>
    </r>
    <r>
      <rPr>
        <sz val="11"/>
        <rFont val="Arial"/>
        <family val="2"/>
      </rPr>
      <t xml:space="preserve">: the sum should be equal to </t>
    </r>
    <r>
      <rPr>
        <b/>
        <sz val="11"/>
        <rFont val="Arial"/>
        <family val="2"/>
      </rPr>
      <t>e</t>
    </r>
    <r>
      <rPr>
        <b/>
        <vertAlign val="subscript"/>
        <sz val="11"/>
        <rFont val="Arial"/>
        <family val="2"/>
      </rPr>
      <t>ccs</t>
    </r>
    <r>
      <rPr>
        <sz val="11"/>
        <rFont val="Arial"/>
        <family val="2"/>
      </rPr>
      <t xml:space="preserve"> for GWP100 and GWP20, respectively (this value is automatically calculated from the emissions in </t>
    </r>
    <r>
      <rPr>
        <b/>
        <sz val="11"/>
        <rFont val="Arial"/>
        <family val="2"/>
      </rPr>
      <t>columns F, G and H</t>
    </r>
    <r>
      <rPr>
        <sz val="11"/>
        <rFont val="Arial"/>
        <family val="2"/>
      </rPr>
      <t xml:space="preserve">).
• </t>
    </r>
    <r>
      <rPr>
        <b/>
        <sz val="11"/>
        <rFont val="Arial"/>
        <family val="2"/>
      </rPr>
      <t>Column K</t>
    </r>
    <r>
      <rPr>
        <sz val="11"/>
        <rFont val="Arial"/>
        <family val="2"/>
      </rPr>
      <t xml:space="preserve">: enter the data source/model used for each input/output.
• </t>
    </r>
    <r>
      <rPr>
        <b/>
        <sz val="11"/>
        <rFont val="Arial"/>
        <family val="2"/>
      </rPr>
      <t>Column L</t>
    </r>
    <r>
      <rPr>
        <sz val="11"/>
        <rFont val="Arial"/>
        <family val="2"/>
      </rPr>
      <t>: enter any additional observations or comments, if any.</t>
    </r>
  </si>
  <si>
    <r>
      <t xml:space="preserve">(If the emissions data can only be provided as </t>
    </r>
    <r>
      <rPr>
        <b/>
        <sz val="10"/>
        <rFont val="Arial"/>
        <family val="2"/>
      </rPr>
      <t>g CO</t>
    </r>
    <r>
      <rPr>
        <b/>
        <vertAlign val="subscript"/>
        <sz val="10"/>
        <rFont val="Arial"/>
        <family val="2"/>
      </rPr>
      <t>2</t>
    </r>
    <r>
      <rPr>
        <b/>
        <sz val="10"/>
        <rFont val="Arial"/>
        <family val="2"/>
      </rPr>
      <t>eq/MJ</t>
    </r>
    <r>
      <rPr>
        <sz val="10"/>
        <rFont val="Arial"/>
        <family val="2"/>
      </rPr>
      <t xml:space="preserve"> electricity, enter the data in the first row and provide an explanation in the </t>
    </r>
    <r>
      <rPr>
        <b/>
        <i/>
        <sz val="10"/>
        <rFont val="Arial"/>
        <family val="2"/>
      </rPr>
      <t>Data source / model used</t>
    </r>
    <r>
      <rPr>
        <sz val="10"/>
        <rFont val="Arial"/>
        <family val="2"/>
      </rPr>
      <t xml:space="preserve"> column)</t>
    </r>
  </si>
  <si>
    <r>
      <t xml:space="preserve">(If the emissions data can only be provided as </t>
    </r>
    <r>
      <rPr>
        <b/>
        <sz val="10"/>
        <rFont val="Arial"/>
        <family val="2"/>
      </rPr>
      <t>g CO</t>
    </r>
    <r>
      <rPr>
        <b/>
        <vertAlign val="subscript"/>
        <sz val="10"/>
        <rFont val="Arial"/>
        <family val="2"/>
      </rPr>
      <t>2</t>
    </r>
    <r>
      <rPr>
        <b/>
        <sz val="10"/>
        <rFont val="Arial"/>
        <family val="2"/>
      </rPr>
      <t>eq/kWh</t>
    </r>
    <r>
      <rPr>
        <sz val="10"/>
        <rFont val="Arial"/>
        <family val="2"/>
      </rPr>
      <t xml:space="preserve"> electricity, enter the data in the first row and provide an explanation in the </t>
    </r>
    <r>
      <rPr>
        <b/>
        <i/>
        <sz val="10"/>
        <rFont val="Arial"/>
        <family val="2"/>
      </rPr>
      <t>Data source / model used</t>
    </r>
    <r>
      <rPr>
        <sz val="10"/>
        <rFont val="Arial"/>
        <family val="2"/>
      </rPr>
      <t xml:space="preserve"> column)</t>
    </r>
  </si>
  <si>
    <r>
      <t xml:space="preserve">For LNG/CNG fuel, the  </t>
    </r>
    <r>
      <rPr>
        <i/>
        <sz val="11"/>
        <color theme="1"/>
        <rFont val="Arial"/>
        <family val="2"/>
      </rPr>
      <t>C</t>
    </r>
    <r>
      <rPr>
        <i/>
        <vertAlign val="subscript"/>
        <sz val="11"/>
        <color theme="1"/>
        <rFont val="Arial"/>
        <family val="2"/>
      </rPr>
      <t>slip_engine</t>
    </r>
    <r>
      <rPr>
        <sz val="10"/>
        <color theme="1"/>
        <rFont val="Arial"/>
        <family val="2"/>
      </rPr>
      <t xml:space="preserve">  is  covering  the  role  of  </t>
    </r>
    <r>
      <rPr>
        <i/>
        <sz val="11"/>
        <color theme="1"/>
        <rFont val="Arial"/>
        <family val="2"/>
      </rPr>
      <t>C</t>
    </r>
    <r>
      <rPr>
        <i/>
        <vertAlign val="subscript"/>
        <sz val="11"/>
        <color theme="1"/>
        <rFont val="Arial"/>
        <family val="2"/>
      </rPr>
      <t>f CH4</t>
    </r>
    <r>
      <rPr>
        <sz val="10"/>
        <color theme="1"/>
        <rFont val="Arial"/>
        <family val="2"/>
      </rPr>
      <t xml:space="preserve">,  so  </t>
    </r>
    <r>
      <rPr>
        <i/>
        <sz val="11"/>
        <color theme="1"/>
        <rFont val="Arial"/>
        <family val="2"/>
      </rPr>
      <t>C</t>
    </r>
    <r>
      <rPr>
        <i/>
        <vertAlign val="subscript"/>
        <sz val="11"/>
        <color theme="1"/>
        <rFont val="Arial"/>
        <family val="2"/>
      </rPr>
      <t>f CH4</t>
    </r>
    <r>
      <rPr>
        <sz val="10"/>
        <color theme="1"/>
        <rFont val="Arial"/>
        <family val="2"/>
      </rPr>
      <t xml:space="preserve">  is  set to zero for these fuels
▼</t>
    </r>
  </si>
  <si>
    <r>
      <rPr>
        <b/>
        <sz val="12"/>
        <color theme="1"/>
        <rFont val="Arial"/>
        <family val="2"/>
      </rPr>
      <t>C</t>
    </r>
    <r>
      <rPr>
        <b/>
        <i/>
        <vertAlign val="subscript"/>
        <sz val="12"/>
        <color theme="1"/>
        <rFont val="Arial"/>
        <family val="2"/>
      </rPr>
      <t>f CH4</t>
    </r>
    <r>
      <rPr>
        <b/>
        <sz val="11"/>
        <color theme="1"/>
        <rFont val="Arial"/>
        <family val="2"/>
      </rPr>
      <t xml:space="preserve">
</t>
    </r>
    <r>
      <rPr>
        <i/>
        <sz val="4"/>
        <color theme="1"/>
        <rFont val="Arial"/>
        <family val="2"/>
      </rPr>
      <t xml:space="preserve">
</t>
    </r>
    <r>
      <rPr>
        <i/>
        <sz val="10"/>
        <color theme="1"/>
        <rFont val="Arial"/>
        <family val="2"/>
      </rPr>
      <t xml:space="preserve">(expressed in </t>
    </r>
    <r>
      <rPr>
        <sz val="10"/>
        <color theme="1"/>
        <rFont val="Arial"/>
        <family val="2"/>
      </rPr>
      <t>g CH</t>
    </r>
    <r>
      <rPr>
        <vertAlign val="subscript"/>
        <sz val="11"/>
        <color theme="1"/>
        <rFont val="Arial"/>
        <family val="2"/>
      </rPr>
      <t>4</t>
    </r>
    <r>
      <rPr>
        <sz val="10"/>
        <color theme="1"/>
        <rFont val="Arial"/>
        <family val="2"/>
      </rPr>
      <t>/g fuel consumed by the energy converter</t>
    </r>
    <r>
      <rPr>
        <i/>
        <sz val="10"/>
        <color theme="1"/>
        <rFont val="Arial"/>
        <family val="2"/>
      </rPr>
      <t xml:space="preserve"> 
If the submitted data indicates a need to differentiate  </t>
    </r>
    <r>
      <rPr>
        <sz val="11"/>
        <color theme="1"/>
        <rFont val="Arial"/>
        <family val="2"/>
      </rPr>
      <t>C</t>
    </r>
    <r>
      <rPr>
        <vertAlign val="subscript"/>
        <sz val="11"/>
        <color theme="1"/>
        <rFont val="Arial"/>
        <family val="2"/>
      </rPr>
      <t>f CH4</t>
    </r>
    <r>
      <rPr>
        <i/>
        <sz val="10"/>
        <color theme="1"/>
        <rFont val="Arial"/>
        <family val="2"/>
      </rPr>
      <t xml:space="preserve">  by  energy converter, then a    </t>
    </r>
    <r>
      <rPr>
        <sz val="11"/>
        <color theme="1"/>
        <rFont val="Arial"/>
        <family val="2"/>
      </rPr>
      <t>C</t>
    </r>
    <r>
      <rPr>
        <vertAlign val="subscript"/>
        <sz val="11"/>
        <color theme="1"/>
        <rFont val="Arial"/>
        <family val="2"/>
      </rPr>
      <t>f CH4</t>
    </r>
    <r>
      <rPr>
        <i/>
        <sz val="10"/>
        <color theme="1"/>
        <rFont val="Arial"/>
        <family val="2"/>
      </rPr>
      <t xml:space="preserve"> (expressed in </t>
    </r>
    <r>
      <rPr>
        <sz val="10"/>
        <color theme="1"/>
        <rFont val="Arial"/>
        <family val="2"/>
      </rPr>
      <t>g CH</t>
    </r>
    <r>
      <rPr>
        <vertAlign val="subscript"/>
        <sz val="11"/>
        <color theme="1"/>
        <rFont val="Arial"/>
        <family val="2"/>
      </rPr>
      <t>4</t>
    </r>
    <r>
      <rPr>
        <sz val="10"/>
        <color theme="1"/>
        <rFont val="Arial"/>
        <family val="2"/>
      </rPr>
      <t>/g</t>
    </r>
    <r>
      <rPr>
        <vertAlign val="subscript"/>
        <sz val="10"/>
        <color theme="1"/>
        <rFont val="Arial"/>
        <family val="2"/>
      </rPr>
      <t xml:space="preserve"> </t>
    </r>
    <r>
      <rPr>
        <sz val="10"/>
        <color theme="1"/>
        <rFont val="Arial"/>
        <family val="2"/>
      </rPr>
      <t xml:space="preserve">fuel delivered to the ship) </t>
    </r>
    <r>
      <rPr>
        <i/>
        <sz val="10"/>
        <color theme="1"/>
        <rFont val="Arial"/>
        <family val="2"/>
      </rPr>
      <t xml:space="preserve">needs to be calculated using the weighted average of the different </t>
    </r>
    <r>
      <rPr>
        <sz val="11"/>
        <color theme="1"/>
        <rFont val="Arial"/>
        <family val="2"/>
      </rPr>
      <t>C</t>
    </r>
    <r>
      <rPr>
        <vertAlign val="subscript"/>
        <sz val="11"/>
        <color theme="1"/>
        <rFont val="Arial"/>
        <family val="2"/>
      </rPr>
      <t>f CH4</t>
    </r>
    <r>
      <rPr>
        <i/>
        <sz val="10"/>
        <color theme="1"/>
        <rFont val="Arial"/>
        <family val="2"/>
      </rPr>
      <t xml:space="preserve"> values, taking into account the fuel consumed on each energy converter)</t>
    </r>
  </si>
  <si>
    <r>
      <rPr>
        <b/>
        <sz val="12"/>
        <color theme="1"/>
        <rFont val="Arial"/>
        <family val="2"/>
      </rPr>
      <t>C</t>
    </r>
    <r>
      <rPr>
        <b/>
        <i/>
        <vertAlign val="subscript"/>
        <sz val="12"/>
        <color theme="1"/>
        <rFont val="Arial"/>
        <family val="2"/>
      </rPr>
      <t>f N2O</t>
    </r>
    <r>
      <rPr>
        <sz val="11"/>
        <color theme="1"/>
        <rFont val="Arial"/>
        <family val="2"/>
      </rPr>
      <t xml:space="preserve">
</t>
    </r>
    <r>
      <rPr>
        <sz val="4"/>
        <color theme="1"/>
        <rFont val="Arial"/>
        <family val="2"/>
      </rPr>
      <t xml:space="preserve">
</t>
    </r>
    <r>
      <rPr>
        <i/>
        <sz val="10"/>
        <color theme="1"/>
        <rFont val="Arial"/>
        <family val="2"/>
      </rPr>
      <t xml:space="preserve">(expressed in </t>
    </r>
    <r>
      <rPr>
        <sz val="10"/>
        <color theme="1"/>
        <rFont val="Arial"/>
        <family val="2"/>
      </rPr>
      <t>g N</t>
    </r>
    <r>
      <rPr>
        <vertAlign val="subscript"/>
        <sz val="11"/>
        <color theme="1"/>
        <rFont val="Arial"/>
        <family val="2"/>
      </rPr>
      <t>2</t>
    </r>
    <r>
      <rPr>
        <sz val="10"/>
        <color theme="1"/>
        <rFont val="Arial"/>
        <family val="2"/>
      </rPr>
      <t>O/g fuel consumed by the energy converter</t>
    </r>
    <r>
      <rPr>
        <i/>
        <sz val="10"/>
        <color theme="1"/>
        <rFont val="Arial"/>
        <family val="2"/>
      </rPr>
      <t xml:space="preserve"> 
If the submitted data indicates a need to differentiate  </t>
    </r>
    <r>
      <rPr>
        <sz val="11"/>
        <color theme="1"/>
        <rFont val="Arial"/>
        <family val="2"/>
      </rPr>
      <t>C</t>
    </r>
    <r>
      <rPr>
        <vertAlign val="subscript"/>
        <sz val="11"/>
        <color theme="1"/>
        <rFont val="Arial"/>
        <family val="2"/>
      </rPr>
      <t>f N2O</t>
    </r>
    <r>
      <rPr>
        <i/>
        <sz val="10"/>
        <color theme="1"/>
        <rFont val="Arial"/>
        <family val="2"/>
      </rPr>
      <t xml:space="preserve">  by  energy  converter, then a    </t>
    </r>
    <r>
      <rPr>
        <sz val="11"/>
        <color theme="1"/>
        <rFont val="Arial"/>
        <family val="2"/>
      </rPr>
      <t>C</t>
    </r>
    <r>
      <rPr>
        <vertAlign val="subscript"/>
        <sz val="11"/>
        <color theme="1"/>
        <rFont val="Arial"/>
        <family val="2"/>
      </rPr>
      <t>f N2O</t>
    </r>
    <r>
      <rPr>
        <i/>
        <sz val="10"/>
        <color theme="1"/>
        <rFont val="Arial"/>
        <family val="2"/>
      </rPr>
      <t xml:space="preserve"> (expressed in </t>
    </r>
    <r>
      <rPr>
        <sz val="11"/>
        <color theme="1"/>
        <rFont val="Arial"/>
        <family val="2"/>
      </rPr>
      <t xml:space="preserve">g </t>
    </r>
    <r>
      <rPr>
        <sz val="10"/>
        <color theme="1"/>
        <rFont val="Arial"/>
        <family val="2"/>
      </rPr>
      <t>N</t>
    </r>
    <r>
      <rPr>
        <vertAlign val="subscript"/>
        <sz val="10"/>
        <color theme="1"/>
        <rFont val="Arial"/>
        <family val="2"/>
      </rPr>
      <t>2</t>
    </r>
    <r>
      <rPr>
        <sz val="10"/>
        <color theme="1"/>
        <rFont val="Arial"/>
        <family val="2"/>
      </rPr>
      <t>O</t>
    </r>
    <r>
      <rPr>
        <sz val="11"/>
        <color theme="1"/>
        <rFont val="Arial"/>
        <family val="2"/>
      </rPr>
      <t xml:space="preserve">/g </t>
    </r>
    <r>
      <rPr>
        <sz val="10"/>
        <color theme="1"/>
        <rFont val="Arial"/>
        <family val="2"/>
      </rPr>
      <t>fuel delivered to the ship</t>
    </r>
    <r>
      <rPr>
        <i/>
        <sz val="10"/>
        <color theme="1"/>
        <rFont val="Arial"/>
        <family val="2"/>
      </rPr>
      <t xml:space="preserve">) needs to be calculated using the weighted average of the different </t>
    </r>
    <r>
      <rPr>
        <sz val="11"/>
        <color theme="1"/>
        <rFont val="Arial"/>
        <family val="2"/>
      </rPr>
      <t>C</t>
    </r>
    <r>
      <rPr>
        <vertAlign val="subscript"/>
        <sz val="11"/>
        <color theme="1"/>
        <rFont val="Arial"/>
        <family val="2"/>
      </rPr>
      <t>f N2O</t>
    </r>
    <r>
      <rPr>
        <i/>
        <sz val="10"/>
        <color theme="1"/>
        <rFont val="Arial"/>
        <family val="2"/>
      </rPr>
      <t xml:space="preserve"> values, taking into account the fuel consumed on each energy converter)</t>
    </r>
  </si>
  <si>
    <t>01 (14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</si>
</sst>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0"/>
    <numFmt numFmtId="165" formatCode="0.000"/>
    <numFmt numFmtId="166" formatCode="0.0%"/>
    <numFmt numFmtId="167" formatCode="yyyy\-mm\-dd;@"/>
    <numFmt numFmtId="168" formatCode="0.0"/>
    <numFmt numFmtId="169" formatCode="0.000%"/>
  </numFmts>
  <fonts count="103">
    <font>
      <sz val="11"/>
      <color theme="1"/>
      <name val="Aptos Narrow"/>
      <charset val="134"/>
      <scheme val="minor"/>
    </font>
    <font>
      <sz val="11"/>
      <color theme="1"/>
      <name val="Aptos Narrow"/>
      <family val="2"/>
      <scheme val="minor"/>
    </font>
    <font>
      <sz val="11"/>
      <color theme="1"/>
      <name val="Aptos Narrow"/>
      <family val="2"/>
      <scheme val="minor"/>
    </font>
    <font>
      <sz val="12"/>
      <name val="Arial"/>
      <family val="2"/>
    </font>
    <font>
      <sz val="12"/>
      <color theme="1"/>
      <name val="Arial"/>
      <family val="2"/>
    </font>
    <font>
      <b/>
      <sz val="12"/>
      <color rgb="FF000000"/>
      <name val="Arial"/>
      <family val="2"/>
    </font>
    <font>
      <vertAlign val="superscript"/>
      <sz val="12"/>
      <color theme="1"/>
      <name val="Arial"/>
      <family val="2"/>
    </font>
    <font>
      <sz val="11"/>
      <color theme="1"/>
      <name val="Arial"/>
      <family val="2"/>
    </font>
    <font>
      <b/>
      <sz val="11"/>
      <color theme="1"/>
      <name val="Arial"/>
      <family val="2"/>
    </font>
    <font>
      <b/>
      <sz val="11"/>
      <color rgb="FFFF0000"/>
      <name val="宋体"/>
      <charset val="134"/>
    </font>
    <font>
      <b/>
      <sz val="11"/>
      <color rgb="FFFF0000"/>
      <name val="Arial"/>
      <family val="2"/>
    </font>
    <font>
      <b/>
      <sz val="11"/>
      <name val="Arial"/>
      <family val="2"/>
    </font>
    <font>
      <sz val="11"/>
      <color rgb="FFFF0000"/>
      <name val="Arial"/>
      <family val="2"/>
    </font>
    <font>
      <i/>
      <sz val="11"/>
      <color theme="1"/>
      <name val="Arial"/>
      <family val="2"/>
    </font>
    <font>
      <i/>
      <sz val="11"/>
      <color rgb="FFC00000"/>
      <name val="Arial"/>
      <family val="2"/>
    </font>
    <font>
      <sz val="11"/>
      <name val="Arial"/>
      <family val="2"/>
    </font>
    <font>
      <i/>
      <sz val="10"/>
      <color theme="1"/>
      <name val="Arial"/>
      <family val="2"/>
    </font>
    <font>
      <b/>
      <sz val="12"/>
      <color theme="1"/>
      <name val="Arial"/>
      <family val="2"/>
    </font>
    <font>
      <sz val="12"/>
      <color theme="1"/>
      <name val="Aptos Narrow"/>
      <family val="2"/>
      <scheme val="minor"/>
    </font>
    <font>
      <sz val="11"/>
      <color theme="1"/>
      <name val="宋体"/>
      <charset val="134"/>
    </font>
    <font>
      <b/>
      <sz val="16"/>
      <color theme="4" tint="-0.249977111117893"/>
      <name val="Arial"/>
      <family val="2"/>
    </font>
    <font>
      <b/>
      <sz val="16"/>
      <color rgb="FF528FCD"/>
      <name val="Arial"/>
      <family val="2"/>
    </font>
    <font>
      <u/>
      <sz val="11"/>
      <color rgb="FF467886"/>
      <name val="Aptos Narrow"/>
      <family val="2"/>
      <scheme val="minor"/>
    </font>
    <font>
      <b/>
      <sz val="11"/>
      <color rgb="FF528FCD"/>
      <name val="Arial"/>
      <family val="2"/>
    </font>
    <font>
      <b/>
      <sz val="10"/>
      <color theme="1"/>
      <name val="Arial"/>
      <family val="2"/>
    </font>
    <font>
      <sz val="10"/>
      <color theme="1"/>
      <name val="Arial"/>
      <family val="2"/>
    </font>
    <font>
      <sz val="12"/>
      <color theme="1"/>
      <name val="Arial"/>
      <family val="2"/>
    </font>
    <font>
      <u/>
      <sz val="11"/>
      <color theme="10"/>
      <name val="Aptos Narrow"/>
      <family val="2"/>
      <scheme val="minor"/>
    </font>
    <font>
      <vertAlign val="subscript"/>
      <sz val="12"/>
      <color theme="1"/>
      <name val="Arial"/>
      <family val="2"/>
    </font>
    <font>
      <b/>
      <vertAlign val="subscript"/>
      <sz val="11"/>
      <color theme="1"/>
      <name val="Arial"/>
      <family val="2"/>
    </font>
    <font>
      <b/>
      <i/>
      <vertAlign val="subscript"/>
      <sz val="11"/>
      <color theme="1"/>
      <name val="Arial"/>
      <family val="2"/>
    </font>
    <font>
      <vertAlign val="subscript"/>
      <sz val="11"/>
      <color theme="1"/>
      <name val="Arial"/>
      <family val="2"/>
    </font>
    <font>
      <vertAlign val="subscript"/>
      <sz val="10"/>
      <color theme="1"/>
      <name val="Arial"/>
      <family val="2"/>
    </font>
    <font>
      <b/>
      <sz val="12"/>
      <color rgb="FF528FCD"/>
      <name val="Arial"/>
      <family val="2"/>
    </font>
    <font>
      <u/>
      <sz val="12"/>
      <color rgb="FF528FCD"/>
      <name val="Arial"/>
      <family val="2"/>
    </font>
    <font>
      <b/>
      <sz val="12"/>
      <name val="Arial"/>
      <family val="2"/>
    </font>
    <font>
      <u/>
      <sz val="12"/>
      <name val="Arial"/>
      <family val="2"/>
    </font>
    <font>
      <i/>
      <vertAlign val="subscript"/>
      <sz val="12"/>
      <name val="Arial"/>
      <family val="2"/>
    </font>
    <font>
      <vertAlign val="superscript"/>
      <sz val="10"/>
      <color theme="1"/>
      <name val="Arial"/>
      <family val="2"/>
    </font>
    <font>
      <b/>
      <i/>
      <sz val="12"/>
      <color theme="1"/>
      <name val="Arial"/>
      <family val="2"/>
    </font>
    <font>
      <b/>
      <vertAlign val="subscript"/>
      <sz val="12"/>
      <color rgb="FF000000"/>
      <name val="Arial"/>
      <family val="2"/>
    </font>
    <font>
      <u/>
      <sz val="11"/>
      <color theme="1"/>
      <name val="Arial"/>
      <family val="2"/>
    </font>
    <font>
      <i/>
      <vertAlign val="subscript"/>
      <sz val="10"/>
      <color theme="1"/>
      <name val="Arial"/>
      <family val="2"/>
    </font>
    <font>
      <vertAlign val="superscript"/>
      <sz val="11"/>
      <color theme="1"/>
      <name val="Arial"/>
      <family val="2"/>
    </font>
    <font>
      <sz val="9"/>
      <name val="Aptos Narrow"/>
      <family val="3"/>
      <charset val="134"/>
      <scheme val="minor"/>
    </font>
    <font>
      <sz val="11"/>
      <color rgb="FFFF0000"/>
      <name val="Aptos Narrow"/>
      <family val="2"/>
      <scheme val="minor"/>
    </font>
    <font>
      <sz val="12"/>
      <color rgb="FFFF0000"/>
      <name val="Calibri"/>
      <family val="2"/>
    </font>
    <font>
      <b/>
      <vertAlign val="subscript"/>
      <sz val="12"/>
      <name val="Arial"/>
      <family val="2"/>
    </font>
    <font>
      <b/>
      <sz val="11"/>
      <color rgb="FFFF0000"/>
      <name val="Aptos Narrow"/>
      <family val="2"/>
      <scheme val="minor"/>
    </font>
    <font>
      <b/>
      <i/>
      <sz val="11"/>
      <color rgb="FFFF0000"/>
      <name val="Arial"/>
      <family val="2"/>
    </font>
    <font>
      <i/>
      <sz val="11"/>
      <color rgb="FFFF0000"/>
      <name val="Arial"/>
      <family val="2"/>
    </font>
    <font>
      <sz val="11"/>
      <color theme="1"/>
      <name val="Aptos Narrow"/>
      <family val="2"/>
      <scheme val="minor"/>
    </font>
    <font>
      <b/>
      <vertAlign val="subscript"/>
      <sz val="11"/>
      <name val="Arial"/>
      <family val="2"/>
    </font>
    <font>
      <b/>
      <i/>
      <sz val="11"/>
      <color theme="1"/>
      <name val="Arial"/>
      <family val="2"/>
    </font>
    <font>
      <i/>
      <sz val="12"/>
      <color theme="1"/>
      <name val="Arial"/>
      <family val="2"/>
    </font>
    <font>
      <b/>
      <sz val="14"/>
      <color theme="1"/>
      <name val="Arial"/>
      <family val="2"/>
    </font>
    <font>
      <b/>
      <i/>
      <vertAlign val="subscript"/>
      <sz val="12"/>
      <color theme="1"/>
      <name val="Arial"/>
      <family val="2"/>
    </font>
    <font>
      <i/>
      <sz val="4"/>
      <color theme="1"/>
      <name val="Arial"/>
      <family val="2"/>
    </font>
    <font>
      <sz val="4"/>
      <color theme="1"/>
      <name val="Arial"/>
      <family val="2"/>
    </font>
    <font>
      <sz val="14"/>
      <color theme="1"/>
      <name val="Arial"/>
      <family val="2"/>
    </font>
    <font>
      <b/>
      <vertAlign val="subscript"/>
      <sz val="12"/>
      <color theme="1"/>
      <name val="Arial"/>
      <family val="2"/>
    </font>
    <font>
      <b/>
      <sz val="11.5"/>
      <color theme="1"/>
      <name val="Arial"/>
      <family val="2"/>
    </font>
    <font>
      <vertAlign val="subscript"/>
      <sz val="11"/>
      <name val="Arial"/>
      <family val="2"/>
    </font>
    <font>
      <b/>
      <u/>
      <sz val="16"/>
      <color theme="1"/>
      <name val="Arial"/>
      <family val="2"/>
    </font>
    <font>
      <b/>
      <u/>
      <sz val="16"/>
      <color rgb="FF528FCD"/>
      <name val="Arial"/>
      <family val="2"/>
    </font>
    <font>
      <b/>
      <sz val="14"/>
      <color rgb="FF528FCD"/>
      <name val="Arial"/>
      <family val="2"/>
    </font>
    <font>
      <b/>
      <vertAlign val="subscript"/>
      <sz val="16"/>
      <color rgb="FF528FCD"/>
      <name val="Arial"/>
      <family val="2"/>
    </font>
    <font>
      <b/>
      <sz val="8"/>
      <color theme="1"/>
      <name val="Arial"/>
      <family val="2"/>
    </font>
    <font>
      <b/>
      <sz val="4"/>
      <color theme="1"/>
      <name val="Arial"/>
      <family val="2"/>
    </font>
    <font>
      <sz val="10"/>
      <color rgb="FFFF0000"/>
      <name val="Arial"/>
      <family val="2"/>
    </font>
    <font>
      <b/>
      <sz val="10"/>
      <color rgb="FFFF0000"/>
      <name val="Arial"/>
      <family val="2"/>
    </font>
    <font>
      <u/>
      <sz val="11"/>
      <name val="Arial"/>
      <family val="2"/>
    </font>
    <font>
      <b/>
      <i/>
      <sz val="9.9"/>
      <color theme="1"/>
      <name val="Arial"/>
      <family val="2"/>
    </font>
    <font>
      <u/>
      <vertAlign val="subscript"/>
      <sz val="11"/>
      <name val="Arial"/>
      <family val="2"/>
    </font>
    <font>
      <i/>
      <vertAlign val="subscript"/>
      <sz val="12"/>
      <color theme="1"/>
      <name val="Arial"/>
      <family val="2"/>
    </font>
    <font>
      <sz val="10"/>
      <color theme="1"/>
      <name val="Aptos Narrow"/>
      <family val="2"/>
    </font>
    <font>
      <sz val="11"/>
      <color indexed="10"/>
      <name val="Arial"/>
      <family val="2"/>
    </font>
    <font>
      <sz val="10"/>
      <color indexed="81"/>
      <name val="Arial"/>
      <family val="2"/>
    </font>
    <font>
      <vertAlign val="subscript"/>
      <sz val="12"/>
      <name val="Arial"/>
      <family val="2"/>
    </font>
    <font>
      <sz val="10"/>
      <name val="Arial"/>
      <family val="2"/>
    </font>
    <font>
      <b/>
      <sz val="11"/>
      <color rgb="FF000000"/>
      <name val="Arial"/>
      <family val="2"/>
    </font>
    <font>
      <sz val="11"/>
      <color rgb="FF000000"/>
      <name val="Arial"/>
      <family val="2"/>
    </font>
    <font>
      <b/>
      <vertAlign val="subscript"/>
      <sz val="10"/>
      <color theme="1"/>
      <name val="Arial"/>
      <family val="2"/>
    </font>
    <font>
      <u/>
      <sz val="10"/>
      <color theme="1"/>
      <name val="Arial"/>
      <family val="2"/>
    </font>
    <font>
      <sz val="4"/>
      <color rgb="FFFF0000"/>
      <name val="Arial"/>
      <family val="2"/>
    </font>
    <font>
      <i/>
      <sz val="10"/>
      <color rgb="FFFF0000"/>
      <name val="Arial"/>
      <family val="2"/>
    </font>
    <font>
      <i/>
      <sz val="11"/>
      <name val="Arial"/>
      <family val="2"/>
    </font>
    <font>
      <sz val="8"/>
      <color rgb="FFFF0000"/>
      <name val="Arial"/>
      <family val="2"/>
    </font>
    <font>
      <b/>
      <i/>
      <sz val="10"/>
      <name val="Arial"/>
      <family val="2"/>
    </font>
    <font>
      <i/>
      <vertAlign val="subscript"/>
      <sz val="11"/>
      <name val="Arial"/>
      <family val="2"/>
    </font>
    <font>
      <vertAlign val="subscript"/>
      <sz val="10"/>
      <color indexed="81"/>
      <name val="Arial"/>
      <family val="2"/>
    </font>
    <font>
      <vertAlign val="subscript"/>
      <sz val="11"/>
      <color indexed="81"/>
      <name val="Arial"/>
      <family val="2"/>
    </font>
    <font>
      <b/>
      <sz val="10"/>
      <color indexed="81"/>
      <name val="Arial"/>
      <family val="2"/>
    </font>
    <font>
      <b/>
      <vertAlign val="subscript"/>
      <sz val="11"/>
      <color indexed="81"/>
      <name val="Arial"/>
      <family val="2"/>
    </font>
    <font>
      <b/>
      <i/>
      <sz val="10"/>
      <color indexed="81"/>
      <name val="Arial"/>
      <family val="2"/>
    </font>
    <font>
      <b/>
      <u/>
      <sz val="11"/>
      <name val="Arial"/>
      <family val="2"/>
    </font>
    <font>
      <b/>
      <i/>
      <u/>
      <sz val="11"/>
      <name val="Arial"/>
      <family val="2"/>
    </font>
    <font>
      <b/>
      <sz val="10"/>
      <name val="Arial"/>
      <family val="2"/>
    </font>
    <font>
      <b/>
      <vertAlign val="subscript"/>
      <sz val="10"/>
      <name val="Arial"/>
      <family val="2"/>
    </font>
    <font>
      <b/>
      <vertAlign val="subscript"/>
      <sz val="10"/>
      <color indexed="81"/>
      <name val="Arial"/>
      <family val="2"/>
    </font>
    <font>
      <i/>
      <vertAlign val="subscript"/>
      <sz val="11"/>
      <color theme="1"/>
      <name val="Arial"/>
      <family val="2"/>
    </font>
    <font>
      <i/>
      <sz val="10"/>
      <color indexed="81"/>
      <name val="Arial"/>
      <family val="2"/>
    </font>
    <font>
      <i/>
      <vertAlign val="subscript"/>
      <sz val="11"/>
      <color indexed="81"/>
      <name val="Arial"/>
      <family val="2"/>
    </font>
  </fonts>
  <fills count="19">
    <fill>
      <patternFill patternType="none"/>
    </fill>
    <fill>
      <patternFill patternType="gray125"/>
    </fill>
    <fill>
      <patternFill patternType="solid">
        <fgColor theme="5" tint="0.39994506668294322"/>
        <bgColor indexed="64"/>
      </patternFill>
    </fill>
    <fill>
      <patternFill patternType="solid">
        <fgColor theme="9" tint="0.79995117038483843"/>
        <bgColor indexed="64"/>
      </patternFill>
    </fill>
    <fill>
      <patternFill patternType="solid">
        <fgColor rgb="FFD9F2D0"/>
        <bgColor indexed="64"/>
      </patternFill>
    </fill>
    <fill>
      <patternFill patternType="solid">
        <fgColor theme="5" tint="0.79995117038483843"/>
        <bgColor indexed="64"/>
      </patternFill>
    </fill>
    <fill>
      <patternFill patternType="solid">
        <fgColor theme="9" tint="0.59999389629810485"/>
        <bgColor indexed="64"/>
      </patternFill>
    </fill>
    <fill>
      <patternFill patternType="solid">
        <fgColor rgb="FFF1A983"/>
        <bgColor indexed="64"/>
      </patternFill>
    </fill>
    <fill>
      <patternFill patternType="solid">
        <fgColor theme="9" tint="0.39994506668294322"/>
        <bgColor indexed="64"/>
      </patternFill>
    </fill>
    <fill>
      <patternFill patternType="solid">
        <fgColor rgb="FFFFFFCC"/>
        <bgColor indexed="64"/>
      </patternFill>
    </fill>
    <fill>
      <patternFill patternType="solid">
        <fgColor rgb="FFE7F7FD"/>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s>
  <borders count="64">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ck">
        <color theme="0" tint="-0.14996795556505021"/>
      </bottom>
      <diagonal/>
    </border>
    <border>
      <left/>
      <right style="thick">
        <color theme="0" tint="-0.14996795556505021"/>
      </right>
      <top/>
      <bottom/>
      <diagonal/>
    </border>
    <border>
      <left style="thick">
        <color theme="0" tint="-0.14996795556505021"/>
      </left>
      <right/>
      <top/>
      <bottom/>
      <diagonal/>
    </border>
    <border>
      <left/>
      <right/>
      <top/>
      <bottom style="medium">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theme="0" tint="-0.14996795556505021"/>
      </left>
      <right/>
      <top style="thick">
        <color theme="0" tint="-0.14993743705557422"/>
      </top>
      <bottom/>
      <diagonal/>
    </border>
    <border>
      <left/>
      <right/>
      <top style="thick">
        <color theme="0" tint="-0.14993743705557422"/>
      </top>
      <bottom/>
      <diagonal/>
    </border>
    <border>
      <left style="thick">
        <color theme="0" tint="-0.14993743705557422"/>
      </left>
      <right/>
      <top style="thick">
        <color theme="0" tint="-0.14996795556505021"/>
      </top>
      <bottom/>
      <diagonal/>
    </border>
    <border>
      <left style="thick">
        <color theme="0" tint="-0.14993743705557422"/>
      </left>
      <right/>
      <top/>
      <bottom/>
      <diagonal/>
    </border>
    <border>
      <left/>
      <right/>
      <top style="thin">
        <color auto="1"/>
      </top>
      <bottom style="medium">
        <color auto="1"/>
      </bottom>
      <diagonal/>
    </border>
    <border>
      <left style="medium">
        <color indexed="64"/>
      </left>
      <right/>
      <top style="thin">
        <color auto="1"/>
      </top>
      <bottom style="medium">
        <color indexed="64"/>
      </bottom>
      <diagonal/>
    </border>
    <border>
      <left style="medium">
        <color auto="1"/>
      </left>
      <right/>
      <top style="medium">
        <color auto="1"/>
      </top>
      <bottom style="medium">
        <color auto="1"/>
      </bottom>
      <diagonal/>
    </border>
    <border>
      <left style="dotted">
        <color rgb="FF528FCD"/>
      </left>
      <right style="dotted">
        <color rgb="FF528FCD"/>
      </right>
      <top style="dotted">
        <color rgb="FF528FCD"/>
      </top>
      <bottom style="dotted">
        <color rgb="FF528FCD"/>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right/>
      <top style="thick">
        <color theme="0" tint="-0.14996795556505021"/>
      </top>
      <bottom/>
      <diagonal/>
    </border>
    <border>
      <left style="thick">
        <color theme="0" tint="-0.14993743705557422"/>
      </left>
      <right/>
      <top style="thick">
        <color theme="0" tint="-0.14990691854609822"/>
      </top>
      <bottom/>
      <diagonal/>
    </border>
    <border>
      <left/>
      <right/>
      <top style="medium">
        <color indexed="64"/>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style="thin">
        <color auto="1"/>
      </top>
      <bottom/>
      <diagonal/>
    </border>
    <border>
      <left style="medium">
        <color indexed="64"/>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medium">
        <color theme="0"/>
      </top>
      <bottom/>
      <diagonal/>
    </border>
    <border>
      <left/>
      <right/>
      <top style="medium">
        <color theme="0"/>
      </top>
      <bottom/>
      <diagonal/>
    </border>
    <border>
      <left style="thin">
        <color auto="1"/>
      </left>
      <right/>
      <top style="medium">
        <color theme="0"/>
      </top>
      <bottom style="medium">
        <color theme="0"/>
      </bottom>
      <diagonal/>
    </border>
    <border>
      <left/>
      <right/>
      <top style="medium">
        <color theme="0"/>
      </top>
      <bottom style="medium">
        <color theme="0"/>
      </bottom>
      <diagonal/>
    </border>
    <border>
      <left style="medium">
        <color indexed="64"/>
      </left>
      <right/>
      <top style="thin">
        <color auto="1"/>
      </top>
      <bottom/>
      <diagonal/>
    </border>
    <border>
      <left/>
      <right/>
      <top style="thin">
        <color auto="1"/>
      </top>
      <bottom/>
      <diagonal/>
    </border>
    <border>
      <left/>
      <right style="medium">
        <color indexed="64"/>
      </right>
      <top style="thin">
        <color auto="1"/>
      </top>
      <bottom/>
      <diagonal/>
    </border>
  </borders>
  <cellStyleXfs count="4">
    <xf numFmtId="0" fontId="0" fillId="0" borderId="0"/>
    <xf numFmtId="9" fontId="26" fillId="0" borderId="0" applyFont="0" applyFill="0" applyBorder="0" applyAlignment="0" applyProtection="0">
      <alignment vertical="center"/>
    </xf>
    <xf numFmtId="0" fontId="27" fillId="0" borderId="0" applyNumberFormat="0" applyFill="0" applyBorder="0" applyAlignment="0" applyProtection="0"/>
    <xf numFmtId="43" fontId="51" fillId="0" borderId="0" applyFont="0" applyFill="0" applyBorder="0" applyAlignment="0" applyProtection="0"/>
  </cellStyleXfs>
  <cellXfs count="493">
    <xf numFmtId="0" fontId="0" fillId="0" borderId="0" xfId="0"/>
    <xf numFmtId="0" fontId="3" fillId="0" borderId="0" xfId="0" applyFont="1"/>
    <xf numFmtId="0" fontId="4" fillId="0" borderId="0" xfId="0" applyFont="1" applyAlignment="1">
      <alignment horizontal="center"/>
    </xf>
    <xf numFmtId="0" fontId="4" fillId="0" borderId="0" xfId="0" applyFont="1"/>
    <xf numFmtId="164" fontId="4" fillId="0" borderId="0" xfId="0" applyNumberFormat="1" applyFont="1"/>
    <xf numFmtId="165" fontId="4" fillId="0" borderId="0" xfId="0" applyNumberFormat="1" applyFont="1"/>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3" borderId="3" xfId="0" applyFont="1" applyFill="1" applyBorder="1" applyAlignment="1">
      <alignment vertical="center" wrapText="1"/>
    </xf>
    <xf numFmtId="0" fontId="5" fillId="3" borderId="4" xfId="0" applyFont="1" applyFill="1" applyBorder="1" applyAlignment="1">
      <alignment horizontal="justify" vertical="center" wrapText="1"/>
    </xf>
    <xf numFmtId="164" fontId="5" fillId="4" borderId="5" xfId="0" applyNumberFormat="1" applyFont="1" applyFill="1" applyBorder="1" applyAlignment="1">
      <alignment horizontal="justify" vertical="center" wrapText="1"/>
    </xf>
    <xf numFmtId="0" fontId="5" fillId="5" borderId="4" xfId="0" applyFont="1" applyFill="1" applyBorder="1" applyAlignment="1">
      <alignment horizontal="justify" vertical="center" wrapText="1"/>
    </xf>
    <xf numFmtId="165" fontId="5" fillId="5" borderId="5" xfId="0" applyNumberFormat="1" applyFont="1" applyFill="1" applyBorder="1" applyAlignment="1">
      <alignment vertical="center" wrapText="1"/>
    </xf>
    <xf numFmtId="0" fontId="5" fillId="5" borderId="5" xfId="0" applyFont="1" applyFill="1" applyBorder="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164" fontId="3" fillId="0" borderId="6" xfId="0" applyNumberFormat="1" applyFont="1" applyBorder="1" applyAlignment="1">
      <alignment horizontal="left" vertical="center" wrapText="1"/>
    </xf>
    <xf numFmtId="165" fontId="3" fillId="0" borderId="6" xfId="0" applyNumberFormat="1" applyFont="1" applyBorder="1" applyAlignment="1">
      <alignment horizontal="left" vertical="center" wrapText="1"/>
    </xf>
    <xf numFmtId="0" fontId="3" fillId="0" borderId="7" xfId="0" applyFont="1" applyBorder="1" applyAlignment="1">
      <alignment horizontal="center" vertical="center" wrapText="1"/>
    </xf>
    <xf numFmtId="0" fontId="3" fillId="0" borderId="7" xfId="0" applyFont="1" applyBorder="1" applyAlignment="1">
      <alignment horizontal="left" vertical="center" wrapText="1"/>
    </xf>
    <xf numFmtId="165" fontId="3" fillId="0" borderId="7" xfId="0" applyNumberFormat="1" applyFont="1" applyBorder="1" applyAlignment="1">
      <alignment horizontal="left"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7" xfId="0" applyFont="1" applyBorder="1" applyAlignment="1">
      <alignment horizontal="justify" vertical="center" wrapText="1"/>
    </xf>
    <xf numFmtId="0" fontId="3" fillId="0" borderId="7" xfId="0" applyFont="1" applyBorder="1" applyAlignment="1">
      <alignment vertical="center" wrapText="1"/>
    </xf>
    <xf numFmtId="165" fontId="3" fillId="0" borderId="7" xfId="0" applyNumberFormat="1" applyFont="1" applyBorder="1" applyAlignment="1">
      <alignment horizontal="justify" vertical="center" wrapText="1"/>
    </xf>
    <xf numFmtId="164" fontId="3" fillId="0" borderId="7" xfId="0" applyNumberFormat="1" applyFont="1" applyBorder="1" applyAlignment="1">
      <alignment horizontal="justify" vertical="center" wrapText="1"/>
    </xf>
    <xf numFmtId="165" fontId="3" fillId="0" borderId="7" xfId="0" applyNumberFormat="1" applyFont="1" applyBorder="1" applyAlignment="1">
      <alignment vertical="center" wrapText="1"/>
    </xf>
    <xf numFmtId="0" fontId="6" fillId="0" borderId="0" xfId="0" applyFont="1" applyAlignment="1">
      <alignment horizontal="center" vertical="center"/>
    </xf>
    <xf numFmtId="0" fontId="5" fillId="2" borderId="5" xfId="0" applyFont="1" applyFill="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5" fillId="4" borderId="4" xfId="0" applyFont="1" applyFill="1" applyBorder="1" applyAlignment="1">
      <alignment horizontal="justify" vertical="center" wrapText="1"/>
    </xf>
    <xf numFmtId="0" fontId="5" fillId="4" borderId="5" xfId="0" applyFont="1" applyFill="1" applyBorder="1" applyAlignment="1">
      <alignment horizontal="justify" vertical="center" wrapText="1"/>
    </xf>
    <xf numFmtId="0" fontId="5" fillId="6" borderId="4" xfId="0" applyFont="1" applyFill="1" applyBorder="1" applyAlignment="1">
      <alignment horizontal="justify" vertical="center" wrapText="1"/>
    </xf>
    <xf numFmtId="0" fontId="5" fillId="6" borderId="5" xfId="0" applyFont="1" applyFill="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justify"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4" fillId="0" borderId="8" xfId="0" applyFont="1" applyBorder="1" applyAlignment="1">
      <alignment horizontal="justify" vertical="center" wrapText="1"/>
    </xf>
    <xf numFmtId="0" fontId="4" fillId="0" borderId="7" xfId="0" applyFont="1" applyBorder="1" applyAlignment="1">
      <alignment vertical="top" wrapText="1"/>
    </xf>
    <xf numFmtId="0" fontId="7" fillId="0" borderId="0" xfId="0" applyFont="1"/>
    <xf numFmtId="0" fontId="7" fillId="0" borderId="0" xfId="0" applyFont="1" applyAlignment="1">
      <alignment wrapText="1"/>
    </xf>
    <xf numFmtId="0" fontId="7" fillId="0" borderId="7" xfId="0" applyFont="1" applyBorder="1" applyAlignment="1">
      <alignment vertical="center" wrapText="1"/>
    </xf>
    <xf numFmtId="0" fontId="7" fillId="0" borderId="7" xfId="0" applyFont="1" applyBorder="1" applyAlignment="1">
      <alignment wrapText="1"/>
    </xf>
    <xf numFmtId="0" fontId="7" fillId="0" borderId="7" xfId="0" applyFont="1" applyBorder="1" applyAlignment="1">
      <alignment horizontal="center" vertical="center" wrapText="1"/>
    </xf>
    <xf numFmtId="0" fontId="8" fillId="3" borderId="7" xfId="0" applyFont="1" applyFill="1" applyBorder="1" applyAlignment="1">
      <alignment horizontal="center" vertical="center" wrapText="1"/>
    </xf>
    <xf numFmtId="0" fontId="7" fillId="12" borderId="0" xfId="0" applyFont="1" applyFill="1"/>
    <xf numFmtId="0" fontId="0" fillId="12" borderId="0" xfId="0" applyFill="1"/>
    <xf numFmtId="0" fontId="63" fillId="0" borderId="0" xfId="0" applyFont="1" applyAlignment="1">
      <alignment horizontal="center" vertical="center" wrapText="1"/>
    </xf>
    <xf numFmtId="0" fontId="55" fillId="0" borderId="0" xfId="0" applyFont="1" applyAlignment="1">
      <alignment horizontal="center" vertical="center" wrapText="1"/>
    </xf>
    <xf numFmtId="0" fontId="7" fillId="10" borderId="7" xfId="0" applyFont="1" applyFill="1" applyBorder="1" applyAlignment="1" applyProtection="1">
      <alignment horizontal="center" vertical="center" wrapText="1"/>
      <protection hidden="1"/>
    </xf>
    <xf numFmtId="0" fontId="7" fillId="0" borderId="0" xfId="0" applyFont="1" applyProtection="1">
      <protection hidden="1"/>
    </xf>
    <xf numFmtId="0" fontId="8" fillId="15" borderId="7" xfId="0" applyFont="1" applyFill="1" applyBorder="1" applyAlignment="1" applyProtection="1">
      <alignment horizontal="left" vertical="center" wrapText="1" indent="1"/>
      <protection hidden="1"/>
    </xf>
    <xf numFmtId="0" fontId="8" fillId="3" borderId="7" xfId="0" applyFont="1" applyFill="1" applyBorder="1" applyAlignment="1" applyProtection="1">
      <alignment horizontal="left" vertical="center" wrapText="1" indent="1"/>
      <protection hidden="1"/>
    </xf>
    <xf numFmtId="0" fontId="79" fillId="0" borderId="0" xfId="0" applyFont="1" applyAlignment="1" applyProtection="1">
      <alignment vertical="center" wrapText="1"/>
      <protection hidden="1"/>
    </xf>
    <xf numFmtId="0" fontId="8" fillId="0" borderId="0" xfId="0" applyFont="1" applyAlignment="1" applyProtection="1">
      <alignment horizontal="left" vertical="center" wrapText="1" indent="1"/>
      <protection hidden="1"/>
    </xf>
    <xf numFmtId="0" fontId="50" fillId="0" borderId="0" xfId="0" applyFont="1" applyAlignment="1" applyProtection="1">
      <alignment horizontal="center" vertical="center" wrapText="1"/>
      <protection hidden="1"/>
    </xf>
    <xf numFmtId="0" fontId="69" fillId="0" borderId="0" xfId="0" applyFont="1" applyAlignment="1" applyProtection="1">
      <alignment horizontal="left" vertical="center" wrapText="1" indent="1"/>
      <protection hidden="1"/>
    </xf>
    <xf numFmtId="0" fontId="55" fillId="0" borderId="0" xfId="0" applyFont="1" applyAlignment="1" applyProtection="1">
      <alignment horizontal="center" vertical="center" wrapText="1"/>
      <protection hidden="1"/>
    </xf>
    <xf numFmtId="0" fontId="0" fillId="0" borderId="0" xfId="0" applyProtection="1">
      <protection hidden="1"/>
    </xf>
    <xf numFmtId="0" fontId="8" fillId="11" borderId="0" xfId="0" applyFont="1" applyFill="1" applyAlignment="1" applyProtection="1">
      <alignment horizontal="left" vertical="center" wrapText="1" indent="1"/>
      <protection hidden="1"/>
    </xf>
    <xf numFmtId="0" fontId="50" fillId="11" borderId="0" xfId="0" applyFont="1" applyFill="1" applyAlignment="1" applyProtection="1">
      <alignment horizontal="center" vertical="center" wrapText="1"/>
      <protection hidden="1"/>
    </xf>
    <xf numFmtId="0" fontId="69" fillId="11" borderId="0" xfId="0" applyFont="1" applyFill="1" applyAlignment="1" applyProtection="1">
      <alignment horizontal="left" vertical="center" wrapText="1" indent="1"/>
      <protection hidden="1"/>
    </xf>
    <xf numFmtId="0" fontId="55" fillId="11" borderId="0" xfId="0" applyFont="1" applyFill="1" applyAlignment="1" applyProtection="1">
      <alignment horizontal="center" vertical="center" wrapText="1"/>
      <protection hidden="1"/>
    </xf>
    <xf numFmtId="0" fontId="0" fillId="11" borderId="0" xfId="0" applyFill="1" applyProtection="1">
      <protection hidden="1"/>
    </xf>
    <xf numFmtId="0" fontId="7" fillId="11" borderId="0" xfId="0" applyFont="1" applyFill="1" applyProtection="1">
      <protection hidden="1"/>
    </xf>
    <xf numFmtId="0" fontId="7" fillId="11" borderId="0" xfId="0" applyFont="1" applyFill="1" applyAlignment="1" applyProtection="1">
      <alignment wrapText="1"/>
      <protection hidden="1"/>
    </xf>
    <xf numFmtId="0" fontId="80" fillId="15" borderId="7" xfId="0" applyFont="1" applyFill="1" applyBorder="1" applyAlignment="1" applyProtection="1">
      <alignment horizontal="center" vertical="center" wrapText="1"/>
      <protection hidden="1"/>
    </xf>
    <xf numFmtId="0" fontId="7" fillId="11" borderId="0" xfId="0" applyFont="1" applyFill="1" applyAlignment="1" applyProtection="1">
      <alignment horizontal="center" wrapText="1"/>
      <protection hidden="1"/>
    </xf>
    <xf numFmtId="0" fontId="12" fillId="11" borderId="0" xfId="0" applyFont="1" applyFill="1" applyAlignment="1" applyProtection="1">
      <alignment horizontal="left" vertical="center" wrapText="1"/>
      <protection hidden="1"/>
    </xf>
    <xf numFmtId="0" fontId="7" fillId="11" borderId="0" xfId="0" applyFont="1" applyFill="1" applyAlignment="1" applyProtection="1">
      <alignment horizontal="left" vertical="center" wrapText="1" indent="1"/>
      <protection hidden="1"/>
    </xf>
    <xf numFmtId="0" fontId="7" fillId="11" borderId="0" xfId="0" applyFont="1" applyFill="1" applyAlignment="1" applyProtection="1">
      <alignment horizontal="left" wrapText="1" indent="1"/>
      <protection hidden="1"/>
    </xf>
    <xf numFmtId="0" fontId="7" fillId="11" borderId="0" xfId="0" applyFont="1" applyFill="1" applyAlignment="1" applyProtection="1">
      <alignment horizontal="left" vertical="center" indent="1"/>
      <protection hidden="1"/>
    </xf>
    <xf numFmtId="0" fontId="80" fillId="11" borderId="0" xfId="0" applyFont="1" applyFill="1" applyAlignment="1" applyProtection="1">
      <alignment horizontal="left" vertical="center" wrapText="1" indent="1"/>
      <protection hidden="1"/>
    </xf>
    <xf numFmtId="0" fontId="7" fillId="11" borderId="0" xfId="0" applyFont="1" applyFill="1" applyAlignment="1" applyProtection="1">
      <alignment horizontal="center" vertical="center" wrapText="1"/>
      <protection hidden="1"/>
    </xf>
    <xf numFmtId="0" fontId="80" fillId="11" borderId="0" xfId="0" applyFont="1" applyFill="1" applyAlignment="1" applyProtection="1">
      <alignment horizontal="left" vertical="center" wrapText="1"/>
      <protection hidden="1"/>
    </xf>
    <xf numFmtId="0" fontId="81" fillId="11" borderId="0" xfId="0" applyFont="1" applyFill="1" applyAlignment="1" applyProtection="1">
      <alignment horizontal="left" vertical="center" wrapText="1"/>
      <protection hidden="1"/>
    </xf>
    <xf numFmtId="0" fontId="7" fillId="11" borderId="0" xfId="0" applyFont="1" applyFill="1" applyAlignment="1" applyProtection="1">
      <alignment horizontal="left" vertical="center" wrapText="1"/>
      <protection hidden="1"/>
    </xf>
    <xf numFmtId="0" fontId="15" fillId="13" borderId="7" xfId="0" applyFont="1" applyFill="1" applyBorder="1" applyAlignment="1" applyProtection="1">
      <alignment horizontal="center" vertical="center" wrapText="1"/>
      <protection locked="0"/>
    </xf>
    <xf numFmtId="0" fontId="81" fillId="4" borderId="7" xfId="0" applyFont="1" applyFill="1" applyBorder="1" applyAlignment="1" applyProtection="1">
      <alignment vertical="center" wrapText="1"/>
      <protection hidden="1"/>
    </xf>
    <xf numFmtId="0" fontId="81" fillId="6" borderId="7" xfId="0" applyFont="1" applyFill="1" applyBorder="1" applyAlignment="1" applyProtection="1">
      <alignment vertical="center" wrapText="1"/>
      <protection hidden="1"/>
    </xf>
    <xf numFmtId="0" fontId="15" fillId="10" borderId="7" xfId="0" applyFont="1" applyFill="1" applyBorder="1" applyAlignment="1" applyProtection="1">
      <alignment horizontal="center" vertical="center" wrapText="1"/>
      <protection hidden="1"/>
    </xf>
    <xf numFmtId="0" fontId="2" fillId="11" borderId="0" xfId="0" applyFont="1" applyFill="1" applyAlignment="1" applyProtection="1">
      <alignment horizontal="left" vertical="center" wrapText="1"/>
      <protection hidden="1"/>
    </xf>
    <xf numFmtId="0" fontId="7" fillId="11" borderId="0" xfId="0" applyFont="1" applyFill="1" applyAlignment="1" applyProtection="1">
      <alignment horizontal="left" vertical="center"/>
      <protection hidden="1"/>
    </xf>
    <xf numFmtId="0" fontId="7" fillId="11" borderId="0" xfId="0" applyFont="1" applyFill="1" applyAlignment="1" applyProtection="1">
      <alignment vertical="center" wrapText="1"/>
      <protection hidden="1"/>
    </xf>
    <xf numFmtId="0" fontId="7" fillId="10" borderId="7" xfId="0" applyFont="1" applyFill="1" applyBorder="1" applyAlignment="1" applyProtection="1">
      <alignment horizontal="left" vertical="center" wrapText="1"/>
      <protection hidden="1"/>
    </xf>
    <xf numFmtId="0" fontId="4" fillId="17" borderId="7" xfId="0" applyFont="1" applyFill="1" applyBorder="1" applyAlignment="1">
      <alignment horizontal="center" vertical="center" wrapText="1"/>
    </xf>
    <xf numFmtId="0" fontId="4" fillId="17" borderId="7" xfId="0" applyFont="1" applyFill="1" applyBorder="1" applyAlignment="1">
      <alignment horizontal="justify" vertical="center" wrapText="1"/>
    </xf>
    <xf numFmtId="0" fontId="7" fillId="10" borderId="10" xfId="0" applyFont="1" applyFill="1" applyBorder="1" applyAlignment="1" applyProtection="1">
      <alignment horizontal="center" vertical="center" wrapText="1"/>
      <protection hidden="1"/>
    </xf>
    <xf numFmtId="0" fontId="7" fillId="10" borderId="5" xfId="0" applyFont="1" applyFill="1" applyBorder="1" applyAlignment="1" applyProtection="1">
      <alignment horizontal="center" vertical="center" wrapText="1"/>
      <protection hidden="1"/>
    </xf>
    <xf numFmtId="0" fontId="7" fillId="10" borderId="7" xfId="0" applyFont="1" applyFill="1" applyBorder="1" applyAlignment="1" applyProtection="1">
      <alignment vertical="center" wrapText="1"/>
      <protection hidden="1"/>
    </xf>
    <xf numFmtId="0" fontId="7" fillId="11" borderId="7" xfId="0" applyFont="1" applyFill="1" applyBorder="1" applyAlignment="1" applyProtection="1">
      <alignment vertical="center" wrapText="1"/>
      <protection hidden="1"/>
    </xf>
    <xf numFmtId="0" fontId="7" fillId="0" borderId="0" xfId="0" applyFont="1" applyAlignment="1" applyProtection="1">
      <alignment wrapText="1"/>
      <protection hidden="1"/>
    </xf>
    <xf numFmtId="0" fontId="65" fillId="12" borderId="38" xfId="0" applyFont="1" applyFill="1" applyBorder="1" applyAlignment="1" applyProtection="1">
      <alignment horizontal="center" vertical="center" wrapText="1"/>
      <protection hidden="1"/>
    </xf>
    <xf numFmtId="0" fontId="0" fillId="12" borderId="0" xfId="0" applyFill="1" applyProtection="1">
      <protection hidden="1"/>
    </xf>
    <xf numFmtId="0" fontId="7" fillId="12" borderId="0" xfId="0" applyFont="1" applyFill="1" applyProtection="1">
      <protection hidden="1"/>
    </xf>
    <xf numFmtId="0" fontId="3" fillId="0" borderId="7" xfId="0" applyFont="1" applyBorder="1" applyAlignment="1" applyProtection="1">
      <alignment vertical="center" wrapText="1"/>
      <protection hidden="1"/>
    </xf>
    <xf numFmtId="0" fontId="21" fillId="0" borderId="0" xfId="0" applyFont="1" applyAlignment="1" applyProtection="1">
      <alignment horizontal="center" vertical="center" wrapText="1"/>
      <protection hidden="1"/>
    </xf>
    <xf numFmtId="0" fontId="65"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7" fillId="0" borderId="15" xfId="0" applyFont="1" applyBorder="1" applyProtection="1">
      <protection hidden="1"/>
    </xf>
    <xf numFmtId="0" fontId="7" fillId="0" borderId="0" xfId="0" applyFont="1" applyAlignment="1" applyProtection="1">
      <alignment horizontal="center" wrapText="1"/>
      <protection hidden="1"/>
    </xf>
    <xf numFmtId="0" fontId="7" fillId="11" borderId="0" xfId="0" applyFont="1" applyFill="1" applyAlignment="1" applyProtection="1">
      <alignment horizontal="left" wrapText="1"/>
      <protection hidden="1"/>
    </xf>
    <xf numFmtId="0" fontId="8" fillId="0" borderId="0" xfId="0" applyFont="1" applyAlignment="1" applyProtection="1">
      <alignment horizontal="center" vertical="center" wrapText="1"/>
      <protection hidden="1"/>
    </xf>
    <xf numFmtId="0" fontId="12" fillId="13" borderId="0" xfId="0" applyFont="1" applyFill="1" applyAlignment="1" applyProtection="1">
      <alignment vertical="top" wrapText="1"/>
      <protection hidden="1"/>
    </xf>
    <xf numFmtId="0" fontId="8" fillId="0" borderId="0" xfId="0" applyFont="1" applyAlignment="1" applyProtection="1">
      <alignment horizontal="left" vertical="center" wrapText="1"/>
      <protection hidden="1"/>
    </xf>
    <xf numFmtId="0" fontId="50" fillId="13" borderId="0" xfId="0" applyFont="1" applyFill="1" applyAlignment="1" applyProtection="1">
      <alignment horizontal="center" vertical="center" wrapText="1"/>
      <protection hidden="1"/>
    </xf>
    <xf numFmtId="0" fontId="12" fillId="0" borderId="0" xfId="0" applyFont="1" applyAlignment="1" applyProtection="1">
      <alignment horizontal="left" vertical="center" wrapText="1"/>
      <protection hidden="1"/>
    </xf>
    <xf numFmtId="0" fontId="7" fillId="0" borderId="14" xfId="0" applyFont="1" applyBorder="1" applyAlignment="1" applyProtection="1">
      <alignment vertical="center" wrapText="1"/>
      <protection hidden="1"/>
    </xf>
    <xf numFmtId="0" fontId="8" fillId="0" borderId="14" xfId="0" applyFont="1" applyBorder="1" applyAlignment="1" applyProtection="1">
      <alignment horizontal="center" vertical="center" wrapText="1"/>
      <protection hidden="1"/>
    </xf>
    <xf numFmtId="0" fontId="8" fillId="3" borderId="7" xfId="0" applyFont="1" applyFill="1" applyBorder="1" applyAlignment="1" applyProtection="1">
      <alignment horizontal="left" vertical="center" wrapText="1"/>
      <protection hidden="1"/>
    </xf>
    <xf numFmtId="0" fontId="7" fillId="3" borderId="7" xfId="0" applyFont="1" applyFill="1" applyBorder="1" applyAlignment="1" applyProtection="1">
      <alignment horizontal="center" vertical="center" wrapText="1"/>
      <protection hidden="1"/>
    </xf>
    <xf numFmtId="0" fontId="8" fillId="0" borderId="0" xfId="0" applyFont="1" applyAlignment="1" applyProtection="1">
      <alignment vertical="center" wrapText="1"/>
      <protection hidden="1"/>
    </xf>
    <xf numFmtId="0" fontId="11"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0" fontId="11" fillId="0" borderId="0" xfId="0" applyFont="1" applyAlignment="1" applyProtection="1">
      <alignment horizontal="left" vertical="center"/>
      <protection hidden="1"/>
    </xf>
    <xf numFmtId="0" fontId="8" fillId="4" borderId="8" xfId="0" applyFont="1" applyFill="1" applyBorder="1" applyAlignment="1" applyProtection="1">
      <alignment horizontal="center" vertical="center" wrapText="1"/>
      <protection hidden="1"/>
    </xf>
    <xf numFmtId="0" fontId="8" fillId="4" borderId="23" xfId="0" applyFont="1" applyFill="1" applyBorder="1" applyAlignment="1" applyProtection="1">
      <alignment horizontal="center" vertical="center" wrapText="1"/>
      <protection hidden="1"/>
    </xf>
    <xf numFmtId="0" fontId="14" fillId="0" borderId="0" xfId="0" applyFont="1" applyAlignment="1" applyProtection="1">
      <alignment horizontal="left" vertical="top" wrapText="1"/>
      <protection hidden="1"/>
    </xf>
    <xf numFmtId="0" fontId="7" fillId="0" borderId="0" xfId="0" applyFont="1" applyAlignment="1" applyProtection="1">
      <alignment horizontal="left" vertical="center" wrapText="1"/>
      <protection hidden="1"/>
    </xf>
    <xf numFmtId="0" fontId="7" fillId="0" borderId="0" xfId="0" applyFont="1" applyAlignment="1" applyProtection="1">
      <alignment horizontal="center" vertical="center" wrapText="1"/>
      <protection hidden="1"/>
    </xf>
    <xf numFmtId="0" fontId="15" fillId="0" borderId="0" xfId="0" applyFont="1" applyAlignment="1" applyProtection="1">
      <alignment horizontal="left" vertical="center" wrapText="1"/>
      <protection hidden="1"/>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center" vertical="center" wrapText="1"/>
      <protection locked="0"/>
    </xf>
    <xf numFmtId="0" fontId="63" fillId="0" borderId="0" xfId="0" applyFont="1" applyAlignment="1" applyProtection="1">
      <alignment horizontal="center" vertical="center" wrapText="1"/>
      <protection hidden="1"/>
    </xf>
    <xf numFmtId="0" fontId="50" fillId="13" borderId="0" xfId="0" applyFont="1" applyFill="1" applyAlignment="1" applyProtection="1">
      <alignment vertical="top" wrapText="1"/>
      <protection hidden="1"/>
    </xf>
    <xf numFmtId="0" fontId="65" fillId="12" borderId="0" xfId="0" applyFont="1" applyFill="1" applyAlignment="1" applyProtection="1">
      <alignment horizontal="center" vertical="center" wrapText="1"/>
      <protection hidden="1"/>
    </xf>
    <xf numFmtId="0" fontId="8" fillId="0" borderId="0" xfId="0" applyFont="1" applyAlignment="1" applyProtection="1">
      <alignment vertical="center"/>
      <protection hidden="1"/>
    </xf>
    <xf numFmtId="0" fontId="12" fillId="0" borderId="0" xfId="0" applyFont="1" applyAlignment="1" applyProtection="1">
      <alignment vertical="center" wrapText="1"/>
      <protection hidden="1"/>
    </xf>
    <xf numFmtId="0" fontId="12" fillId="12" borderId="24" xfId="0" applyFont="1" applyFill="1" applyBorder="1" applyAlignment="1" applyProtection="1">
      <alignment vertical="center" wrapText="1"/>
      <protection hidden="1"/>
    </xf>
    <xf numFmtId="0" fontId="0" fillId="12" borderId="25" xfId="0" applyFill="1" applyBorder="1" applyProtection="1">
      <protection hidden="1"/>
    </xf>
    <xf numFmtId="0" fontId="7" fillId="12" borderId="25" xfId="0" applyFont="1" applyFill="1" applyBorder="1" applyAlignment="1" applyProtection="1">
      <alignment wrapText="1"/>
      <protection hidden="1"/>
    </xf>
    <xf numFmtId="0" fontId="7" fillId="12" borderId="25" xfId="0" applyFont="1" applyFill="1" applyBorder="1" applyProtection="1">
      <protection hidden="1"/>
    </xf>
    <xf numFmtId="0" fontId="7" fillId="12" borderId="26" xfId="0" applyFont="1" applyFill="1" applyBorder="1" applyProtection="1">
      <protection hidden="1"/>
    </xf>
    <xf numFmtId="0" fontId="12" fillId="0" borderId="0" xfId="0" applyFont="1" applyAlignment="1" applyProtection="1">
      <alignment horizontal="center" vertical="center" wrapText="1"/>
      <protection hidden="1"/>
    </xf>
    <xf numFmtId="0" fontId="12" fillId="12" borderId="27" xfId="0" applyFont="1" applyFill="1" applyBorder="1" applyAlignment="1" applyProtection="1">
      <alignment horizontal="center" vertical="center" wrapText="1"/>
      <protection hidden="1"/>
    </xf>
    <xf numFmtId="0" fontId="7" fillId="12" borderId="28" xfId="0" applyFont="1" applyFill="1" applyBorder="1" applyProtection="1">
      <protection hidden="1"/>
    </xf>
    <xf numFmtId="0" fontId="8" fillId="4" borderId="7" xfId="0" applyFont="1" applyFill="1" applyBorder="1" applyAlignment="1" applyProtection="1">
      <alignment horizontal="center" vertical="center"/>
      <protection hidden="1"/>
    </xf>
    <xf numFmtId="0" fontId="7" fillId="12" borderId="0" xfId="0" applyFont="1" applyFill="1" applyAlignment="1" applyProtection="1">
      <alignment wrapText="1"/>
      <protection hidden="1"/>
    </xf>
    <xf numFmtId="0" fontId="8" fillId="12" borderId="0" xfId="0" applyFont="1" applyFill="1" applyAlignment="1" applyProtection="1">
      <alignment vertical="center" wrapText="1"/>
      <protection hidden="1"/>
    </xf>
    <xf numFmtId="0" fontId="8" fillId="4" borderId="7" xfId="0" applyFont="1" applyFill="1" applyBorder="1" applyAlignment="1" applyProtection="1">
      <alignment vertical="center" wrapText="1"/>
      <protection hidden="1"/>
    </xf>
    <xf numFmtId="0" fontId="8" fillId="12" borderId="27" xfId="0" applyFont="1" applyFill="1" applyBorder="1" applyAlignment="1" applyProtection="1">
      <alignment horizontal="center" vertical="center" wrapText="1"/>
      <protection hidden="1"/>
    </xf>
    <xf numFmtId="0" fontId="7" fillId="12" borderId="7" xfId="0" applyFont="1" applyFill="1" applyBorder="1" applyAlignment="1" applyProtection="1">
      <alignment horizontal="center" vertical="center" wrapText="1"/>
      <protection hidden="1"/>
    </xf>
    <xf numFmtId="0" fontId="7" fillId="4" borderId="41" xfId="0" applyFont="1" applyFill="1" applyBorder="1" applyAlignment="1" applyProtection="1">
      <alignment horizontal="center" vertical="center" wrapText="1"/>
      <protection hidden="1"/>
    </xf>
    <xf numFmtId="0" fontId="7" fillId="4" borderId="7" xfId="0" applyFont="1" applyFill="1" applyBorder="1" applyAlignment="1" applyProtection="1">
      <alignment horizontal="center" vertical="center" wrapText="1"/>
      <protection hidden="1"/>
    </xf>
    <xf numFmtId="0" fontId="8" fillId="0" borderId="18" xfId="0" applyFont="1" applyBorder="1" applyAlignment="1" applyProtection="1">
      <alignment horizontal="center" vertical="center" wrapText="1"/>
      <protection hidden="1"/>
    </xf>
    <xf numFmtId="0" fontId="7" fillId="4" borderId="7" xfId="0" applyFont="1" applyFill="1" applyBorder="1" applyAlignment="1" applyProtection="1">
      <alignment horizontal="left" vertical="center" wrapText="1" indent="1"/>
      <protection hidden="1"/>
    </xf>
    <xf numFmtId="166" fontId="7" fillId="0" borderId="27" xfId="1" applyNumberFormat="1" applyFont="1" applyFill="1" applyBorder="1" applyAlignment="1" applyProtection="1">
      <alignment vertical="center" wrapText="1"/>
      <protection hidden="1"/>
    </xf>
    <xf numFmtId="166" fontId="7" fillId="12" borderId="45" xfId="1" applyNumberFormat="1" applyFont="1" applyFill="1" applyBorder="1" applyAlignment="1" applyProtection="1">
      <alignment vertical="center" wrapText="1"/>
      <protection hidden="1"/>
    </xf>
    <xf numFmtId="9" fontId="7" fillId="11" borderId="7" xfId="1" applyFont="1" applyFill="1" applyBorder="1" applyAlignment="1" applyProtection="1">
      <alignment vertical="center"/>
      <protection hidden="1"/>
    </xf>
    <xf numFmtId="166" fontId="7" fillId="0" borderId="18" xfId="1" applyNumberFormat="1" applyFont="1" applyFill="1" applyBorder="1" applyAlignment="1" applyProtection="1">
      <alignment vertical="center" wrapText="1"/>
      <protection hidden="1"/>
    </xf>
    <xf numFmtId="166" fontId="7" fillId="12" borderId="27" xfId="1" applyNumberFormat="1" applyFont="1" applyFill="1" applyBorder="1" applyAlignment="1" applyProtection="1">
      <alignment vertical="center" wrapText="1"/>
      <protection hidden="1"/>
    </xf>
    <xf numFmtId="0" fontId="7" fillId="0" borderId="0" xfId="0" applyFont="1" applyAlignment="1" applyProtection="1">
      <alignment vertical="center" wrapText="1"/>
      <protection hidden="1"/>
    </xf>
    <xf numFmtId="9" fontId="7" fillId="0" borderId="0" xfId="1" applyFont="1" applyBorder="1" applyAlignment="1" applyProtection="1">
      <alignment vertical="center" wrapText="1"/>
      <protection hidden="1"/>
    </xf>
    <xf numFmtId="0" fontId="7" fillId="11" borderId="29" xfId="0" applyFont="1" applyFill="1" applyBorder="1" applyAlignment="1" applyProtection="1">
      <alignment vertical="center" wrapText="1"/>
      <protection hidden="1"/>
    </xf>
    <xf numFmtId="0" fontId="7" fillId="11" borderId="22" xfId="0" applyFont="1" applyFill="1" applyBorder="1" applyAlignment="1" applyProtection="1">
      <alignment vertical="center" wrapText="1"/>
      <protection hidden="1"/>
    </xf>
    <xf numFmtId="0" fontId="0" fillId="11" borderId="30" xfId="0" applyFill="1" applyBorder="1" applyProtection="1">
      <protection hidden="1"/>
    </xf>
    <xf numFmtId="166" fontId="7" fillId="0" borderId="0" xfId="1" applyNumberFormat="1" applyFont="1" applyFill="1" applyBorder="1" applyAlignment="1" applyProtection="1">
      <alignment vertical="center" wrapText="1"/>
      <protection hidden="1"/>
    </xf>
    <xf numFmtId="0" fontId="7" fillId="12" borderId="0" xfId="0" applyFont="1" applyFill="1" applyAlignment="1" applyProtection="1">
      <alignment vertical="center" wrapText="1"/>
      <protection hidden="1"/>
    </xf>
    <xf numFmtId="9" fontId="7" fillId="12" borderId="0" xfId="1" applyFont="1" applyFill="1" applyBorder="1" applyAlignment="1" applyProtection="1">
      <protection hidden="1"/>
    </xf>
    <xf numFmtId="0" fontId="0" fillId="12" borderId="27" xfId="0" applyFill="1" applyBorder="1" applyProtection="1">
      <protection hidden="1"/>
    </xf>
    <xf numFmtId="0" fontId="0" fillId="12" borderId="28" xfId="0" applyFill="1" applyBorder="1" applyProtection="1">
      <protection hidden="1"/>
    </xf>
    <xf numFmtId="0" fontId="53" fillId="0" borderId="0" xfId="0" applyFont="1" applyAlignment="1" applyProtection="1">
      <alignment horizontal="left" vertical="center" wrapText="1"/>
      <protection hidden="1"/>
    </xf>
    <xf numFmtId="0" fontId="7" fillId="11" borderId="27" xfId="0" applyFont="1" applyFill="1" applyBorder="1" applyAlignment="1" applyProtection="1">
      <alignment wrapText="1"/>
      <protection hidden="1"/>
    </xf>
    <xf numFmtId="0" fontId="8" fillId="4" borderId="44" xfId="0" applyFont="1" applyFill="1" applyBorder="1" applyAlignment="1" applyProtection="1">
      <alignment horizontal="center" vertical="center"/>
      <protection hidden="1"/>
    </xf>
    <xf numFmtId="0" fontId="7" fillId="12" borderId="27" xfId="0" applyFont="1" applyFill="1" applyBorder="1" applyAlignment="1" applyProtection="1">
      <alignment vertical="center" wrapText="1"/>
      <protection hidden="1"/>
    </xf>
    <xf numFmtId="0" fontId="7" fillId="4" borderId="41" xfId="0" applyFont="1" applyFill="1" applyBorder="1" applyAlignment="1" applyProtection="1">
      <alignment horizontal="left" vertical="center" wrapText="1" indent="1"/>
      <protection hidden="1"/>
    </xf>
    <xf numFmtId="0" fontId="7" fillId="12" borderId="27" xfId="0" applyFont="1" applyFill="1" applyBorder="1" applyProtection="1">
      <protection hidden="1"/>
    </xf>
    <xf numFmtId="0" fontId="7" fillId="11" borderId="7" xfId="0" applyFont="1" applyFill="1" applyBorder="1" applyAlignment="1" applyProtection="1">
      <alignment vertical="center"/>
      <protection hidden="1"/>
    </xf>
    <xf numFmtId="0" fontId="50" fillId="0" borderId="0" xfId="0" applyFont="1" applyAlignment="1" applyProtection="1">
      <alignment vertical="center" wrapText="1"/>
      <protection hidden="1"/>
    </xf>
    <xf numFmtId="168" fontId="7" fillId="10" borderId="7" xfId="0" applyNumberFormat="1" applyFont="1" applyFill="1" applyBorder="1" applyAlignment="1" applyProtection="1">
      <alignment vertical="center" wrapText="1"/>
      <protection hidden="1"/>
    </xf>
    <xf numFmtId="0" fontId="53" fillId="11" borderId="27" xfId="0" applyFont="1" applyFill="1" applyBorder="1" applyAlignment="1" applyProtection="1">
      <alignment horizontal="left" vertical="center" wrapText="1"/>
      <protection hidden="1"/>
    </xf>
    <xf numFmtId="0" fontId="53" fillId="11" borderId="0" xfId="0" applyFont="1" applyFill="1" applyAlignment="1" applyProtection="1">
      <alignment horizontal="left" vertical="center" wrapText="1"/>
      <protection hidden="1"/>
    </xf>
    <xf numFmtId="0" fontId="53" fillId="11" borderId="28" xfId="0" applyFont="1" applyFill="1" applyBorder="1" applyAlignment="1" applyProtection="1">
      <alignment horizontal="left" vertical="center" wrapText="1"/>
      <protection hidden="1"/>
    </xf>
    <xf numFmtId="168" fontId="7" fillId="11" borderId="7" xfId="0" applyNumberFormat="1" applyFont="1" applyFill="1" applyBorder="1" applyAlignment="1" applyProtection="1">
      <alignment vertical="center"/>
      <protection hidden="1"/>
    </xf>
    <xf numFmtId="2" fontId="7" fillId="0" borderId="0" xfId="0" applyNumberFormat="1" applyFont="1" applyProtection="1">
      <protection hidden="1"/>
    </xf>
    <xf numFmtId="168" fontId="7" fillId="10" borderId="7" xfId="0" applyNumberFormat="1" applyFont="1" applyFill="1" applyBorder="1" applyAlignment="1" applyProtection="1">
      <alignment vertical="center"/>
      <protection hidden="1"/>
    </xf>
    <xf numFmtId="0" fontId="7" fillId="11" borderId="29" xfId="0" applyFont="1" applyFill="1" applyBorder="1" applyAlignment="1" applyProtection="1">
      <alignment wrapText="1"/>
      <protection hidden="1"/>
    </xf>
    <xf numFmtId="0" fontId="7" fillId="11" borderId="22" xfId="0" applyFont="1" applyFill="1" applyBorder="1" applyAlignment="1" applyProtection="1">
      <alignment wrapText="1"/>
      <protection hidden="1"/>
    </xf>
    <xf numFmtId="0" fontId="7" fillId="11" borderId="30" xfId="0" applyFont="1" applyFill="1" applyBorder="1" applyAlignment="1" applyProtection="1">
      <alignment wrapText="1"/>
      <protection hidden="1"/>
    </xf>
    <xf numFmtId="0" fontId="7" fillId="12" borderId="29" xfId="0" applyFont="1" applyFill="1" applyBorder="1" applyAlignment="1" applyProtection="1">
      <alignment wrapText="1"/>
      <protection hidden="1"/>
    </xf>
    <xf numFmtId="0" fontId="0" fillId="12" borderId="22" xfId="0" applyFill="1" applyBorder="1" applyProtection="1">
      <protection hidden="1"/>
    </xf>
    <xf numFmtId="0" fontId="7" fillId="12" borderId="22" xfId="0" applyFont="1" applyFill="1" applyBorder="1" applyAlignment="1" applyProtection="1">
      <alignment wrapText="1"/>
      <protection hidden="1"/>
    </xf>
    <xf numFmtId="0" fontId="7" fillId="12" borderId="22" xfId="0" applyFont="1" applyFill="1" applyBorder="1" applyProtection="1">
      <protection hidden="1"/>
    </xf>
    <xf numFmtId="0" fontId="7" fillId="12" borderId="30" xfId="0" applyFont="1" applyFill="1" applyBorder="1" applyProtection="1">
      <protection hidden="1"/>
    </xf>
    <xf numFmtId="0" fontId="12" fillId="0" borderId="0" xfId="0" applyFont="1" applyAlignment="1" applyProtection="1">
      <alignment wrapText="1"/>
      <protection hidden="1"/>
    </xf>
    <xf numFmtId="0" fontId="46" fillId="0" borderId="0" xfId="0" applyFont="1" applyProtection="1">
      <protection hidden="1"/>
    </xf>
    <xf numFmtId="0" fontId="45" fillId="0" borderId="0" xfId="0" applyFont="1" applyProtection="1">
      <protection hidden="1"/>
    </xf>
    <xf numFmtId="0" fontId="7" fillId="0" borderId="8" xfId="0" applyFont="1" applyBorder="1" applyAlignment="1" applyProtection="1">
      <alignment vertical="center" wrapText="1"/>
      <protection locked="0"/>
    </xf>
    <xf numFmtId="0" fontId="7" fillId="0" borderId="53" xfId="0" applyFont="1" applyBorder="1" applyAlignment="1" applyProtection="1">
      <alignment vertical="center" wrapText="1"/>
      <protection locked="0"/>
    </xf>
    <xf numFmtId="169" fontId="7" fillId="0" borderId="16" xfId="1" applyNumberFormat="1" applyFont="1" applyBorder="1" applyAlignment="1" applyProtection="1">
      <alignment vertical="center" wrapText="1"/>
      <protection locked="0"/>
    </xf>
    <xf numFmtId="9" fontId="7" fillId="0" borderId="7" xfId="1" applyFont="1" applyBorder="1" applyAlignment="1" applyProtection="1">
      <alignment vertical="center" wrapText="1"/>
      <protection locked="0"/>
    </xf>
    <xf numFmtId="2" fontId="7" fillId="0" borderId="41" xfId="1" applyNumberFormat="1" applyFont="1" applyBorder="1" applyAlignment="1" applyProtection="1">
      <alignment vertical="center" wrapText="1"/>
      <protection locked="0"/>
    </xf>
    <xf numFmtId="2" fontId="7" fillId="0" borderId="7" xfId="1" applyNumberFormat="1" applyFont="1" applyBorder="1" applyAlignment="1" applyProtection="1">
      <alignment vertical="center" wrapText="1"/>
      <protection locked="0"/>
    </xf>
    <xf numFmtId="166" fontId="7" fillId="0" borderId="44" xfId="1" applyNumberFormat="1"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44" xfId="0" applyFont="1" applyBorder="1" applyAlignment="1" applyProtection="1">
      <alignment vertical="center" wrapText="1"/>
      <protection locked="0"/>
    </xf>
    <xf numFmtId="0" fontId="7" fillId="0" borderId="16" xfId="0" applyFont="1" applyBorder="1" applyAlignment="1" applyProtection="1">
      <alignment vertical="center" wrapText="1"/>
      <protection locked="0"/>
    </xf>
    <xf numFmtId="0" fontId="8" fillId="0" borderId="14" xfId="0" applyFont="1" applyBorder="1" applyAlignment="1" applyProtection="1">
      <alignment vertical="center" wrapText="1"/>
      <protection hidden="1"/>
    </xf>
    <xf numFmtId="0" fontId="8" fillId="3" borderId="7" xfId="0" applyFont="1" applyFill="1" applyBorder="1" applyAlignment="1" applyProtection="1">
      <alignment horizontal="center" vertical="center" wrapText="1"/>
      <protection hidden="1"/>
    </xf>
    <xf numFmtId="0" fontId="7" fillId="12" borderId="17" xfId="0" applyFont="1" applyFill="1" applyBorder="1" applyAlignment="1" applyProtection="1">
      <alignment horizontal="center" vertical="center" wrapText="1"/>
      <protection hidden="1"/>
    </xf>
    <xf numFmtId="0" fontId="7" fillId="0" borderId="17" xfId="0" applyFont="1" applyBorder="1" applyAlignment="1" applyProtection="1">
      <alignment horizontal="center" vertical="center" wrapText="1"/>
      <protection locked="0"/>
    </xf>
    <xf numFmtId="0" fontId="50" fillId="0" borderId="0" xfId="0" applyFont="1" applyAlignment="1" applyProtection="1">
      <alignment vertical="top" wrapText="1"/>
      <protection hidden="1"/>
    </xf>
    <xf numFmtId="0" fontId="15" fillId="0" borderId="0" xfId="0" applyFont="1" applyAlignment="1" applyProtection="1">
      <alignment horizontal="left" vertical="center" wrapText="1" indent="1"/>
      <protection hidden="1"/>
    </xf>
    <xf numFmtId="0" fontId="17" fillId="9" borderId="7" xfId="0" applyFont="1" applyFill="1" applyBorder="1" applyAlignment="1" applyProtection="1">
      <alignment horizontal="left" vertical="center" wrapText="1" indent="1"/>
      <protection hidden="1"/>
    </xf>
    <xf numFmtId="0" fontId="7" fillId="9" borderId="7" xfId="0" applyFont="1" applyFill="1" applyBorder="1" applyAlignment="1" applyProtection="1">
      <alignment horizontal="center" vertical="center" wrapText="1"/>
      <protection hidden="1"/>
    </xf>
    <xf numFmtId="0" fontId="79" fillId="0" borderId="18" xfId="0" applyFont="1" applyBorder="1" applyAlignment="1" applyProtection="1">
      <alignment vertical="center" wrapText="1"/>
      <protection hidden="1"/>
    </xf>
    <xf numFmtId="0" fontId="8" fillId="9" borderId="7" xfId="0" applyFont="1" applyFill="1" applyBorder="1" applyAlignment="1" applyProtection="1">
      <alignment horizontal="center" vertical="center" wrapText="1"/>
      <protection hidden="1"/>
    </xf>
    <xf numFmtId="0" fontId="8" fillId="9" borderId="7" xfId="0" applyFont="1" applyFill="1" applyBorder="1" applyAlignment="1" applyProtection="1">
      <alignment horizontal="center" vertical="center"/>
      <protection hidden="1"/>
    </xf>
    <xf numFmtId="0" fontId="8" fillId="9" borderId="6" xfId="0" applyFont="1" applyFill="1" applyBorder="1" applyAlignment="1" applyProtection="1">
      <alignment horizontal="center" vertical="center"/>
      <protection hidden="1"/>
    </xf>
    <xf numFmtId="0" fontId="7" fillId="11" borderId="7" xfId="0" applyFont="1" applyFill="1" applyBorder="1" applyAlignment="1" applyProtection="1">
      <alignment horizontal="center" vertical="center"/>
      <protection hidden="1"/>
    </xf>
    <xf numFmtId="0" fontId="7" fillId="13" borderId="0" xfId="0" applyFont="1" applyFill="1" applyProtection="1">
      <protection hidden="1"/>
    </xf>
    <xf numFmtId="0" fontId="7" fillId="13" borderId="0" xfId="0" applyFont="1" applyFill="1" applyAlignment="1" applyProtection="1">
      <alignment vertical="center" wrapText="1"/>
      <protection hidden="1"/>
    </xf>
    <xf numFmtId="0" fontId="7" fillId="13" borderId="0" xfId="0" applyFont="1" applyFill="1" applyAlignment="1" applyProtection="1">
      <alignment wrapText="1"/>
      <protection hidden="1"/>
    </xf>
    <xf numFmtId="0" fontId="7" fillId="13" borderId="0" xfId="0" applyFont="1" applyFill="1" applyAlignment="1" applyProtection="1">
      <alignment horizontal="center" vertical="center"/>
      <protection hidden="1"/>
    </xf>
    <xf numFmtId="0" fontId="7" fillId="13" borderId="0" xfId="0" applyFont="1" applyFill="1" applyAlignment="1" applyProtection="1">
      <alignment horizontal="center"/>
      <protection hidden="1"/>
    </xf>
    <xf numFmtId="0" fontId="7" fillId="13" borderId="0" xfId="0" applyFont="1" applyFill="1" applyAlignment="1" applyProtection="1">
      <alignment vertical="center"/>
      <protection hidden="1"/>
    </xf>
    <xf numFmtId="0" fontId="50" fillId="13" borderId="0" xfId="0" applyFont="1" applyFill="1" applyAlignment="1" applyProtection="1">
      <alignment vertical="center" wrapText="1"/>
      <protection hidden="1"/>
    </xf>
    <xf numFmtId="0" fontId="7" fillId="11" borderId="22" xfId="0" applyFont="1" applyFill="1" applyBorder="1" applyProtection="1">
      <protection hidden="1"/>
    </xf>
    <xf numFmtId="0" fontId="7" fillId="11" borderId="30" xfId="0" applyFont="1" applyFill="1" applyBorder="1" applyProtection="1">
      <protection hidden="1"/>
    </xf>
    <xf numFmtId="0" fontId="7" fillId="0" borderId="7"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41" xfId="0" applyFont="1" applyBorder="1" applyAlignment="1" applyProtection="1">
      <alignment horizontal="left" vertical="center" wrapText="1"/>
      <protection locked="0"/>
    </xf>
    <xf numFmtId="0" fontId="7" fillId="0" borderId="44" xfId="0" applyFont="1" applyBorder="1" applyAlignment="1" applyProtection="1">
      <alignment horizontal="left" vertical="center" wrapText="1"/>
      <protection locked="0"/>
    </xf>
    <xf numFmtId="0" fontId="53" fillId="13" borderId="41" xfId="0" applyFont="1" applyFill="1" applyBorder="1" applyAlignment="1" applyProtection="1">
      <alignment horizontal="left" vertical="center"/>
      <protection locked="0"/>
    </xf>
    <xf numFmtId="0" fontId="15" fillId="0" borderId="0" xfId="0" applyFont="1" applyProtection="1">
      <protection hidden="1"/>
    </xf>
    <xf numFmtId="0" fontId="15" fillId="0" borderId="0" xfId="0" applyFont="1" applyAlignment="1" applyProtection="1">
      <alignment vertical="center"/>
      <protection hidden="1"/>
    </xf>
    <xf numFmtId="0" fontId="7" fillId="0" borderId="23" xfId="0" applyFont="1" applyBorder="1" applyProtection="1">
      <protection hidden="1"/>
    </xf>
    <xf numFmtId="0" fontId="8" fillId="16" borderId="7" xfId="0" applyFont="1" applyFill="1" applyBorder="1" applyAlignment="1" applyProtection="1">
      <alignment horizontal="center" vertical="center"/>
      <protection hidden="1"/>
    </xf>
    <xf numFmtId="0" fontId="7" fillId="12" borderId="7" xfId="0" applyFont="1" applyFill="1" applyBorder="1" applyAlignment="1" applyProtection="1">
      <alignment vertical="center"/>
      <protection hidden="1"/>
    </xf>
    <xf numFmtId="0" fontId="7" fillId="0" borderId="0" xfId="0" applyFont="1" applyAlignment="1" applyProtection="1">
      <alignment vertical="center"/>
      <protection hidden="1"/>
    </xf>
    <xf numFmtId="0" fontId="50" fillId="0" borderId="0" xfId="0" applyFont="1" applyProtection="1">
      <protection hidden="1"/>
    </xf>
    <xf numFmtId="2" fontId="8" fillId="10" borderId="13" xfId="0" applyNumberFormat="1" applyFont="1" applyFill="1" applyBorder="1" applyAlignment="1" applyProtection="1">
      <alignment vertical="center" wrapText="1"/>
      <protection hidden="1"/>
    </xf>
    <xf numFmtId="2" fontId="8" fillId="10" borderId="2" xfId="0" applyNumberFormat="1" applyFont="1" applyFill="1" applyBorder="1" applyAlignment="1" applyProtection="1">
      <alignment vertical="center" wrapText="1"/>
      <protection hidden="1"/>
    </xf>
    <xf numFmtId="0" fontId="8" fillId="10" borderId="7" xfId="0" applyFont="1" applyFill="1" applyBorder="1" applyAlignment="1" applyProtection="1">
      <alignment vertical="center" wrapText="1"/>
      <protection hidden="1"/>
    </xf>
    <xf numFmtId="0" fontId="8" fillId="10" borderId="16" xfId="0" applyFont="1" applyFill="1" applyBorder="1" applyAlignment="1" applyProtection="1">
      <alignment vertical="center" wrapText="1"/>
      <protection hidden="1"/>
    </xf>
    <xf numFmtId="0" fontId="8" fillId="10" borderId="7" xfId="0" applyFont="1" applyFill="1" applyBorder="1" applyAlignment="1" applyProtection="1">
      <alignment vertical="center"/>
      <protection hidden="1"/>
    </xf>
    <xf numFmtId="0" fontId="20" fillId="12" borderId="0" xfId="0" applyFont="1" applyFill="1" applyAlignment="1" applyProtection="1">
      <alignment horizontal="center" vertical="center"/>
      <protection hidden="1"/>
    </xf>
    <xf numFmtId="0" fontId="20" fillId="12" borderId="0" xfId="0" applyFont="1" applyFill="1" applyAlignment="1" applyProtection="1">
      <alignment vertical="center" wrapText="1"/>
      <protection hidden="1"/>
    </xf>
    <xf numFmtId="0" fontId="20" fillId="12" borderId="0" xfId="0" applyFont="1" applyFill="1" applyAlignment="1" applyProtection="1">
      <alignment horizontal="center" vertical="center" wrapText="1"/>
      <protection hidden="1"/>
    </xf>
    <xf numFmtId="0" fontId="0" fillId="12" borderId="20" xfId="0" applyFill="1" applyBorder="1" applyProtection="1">
      <protection hidden="1"/>
    </xf>
    <xf numFmtId="0" fontId="4" fillId="12" borderId="0" xfId="0" applyFont="1" applyFill="1" applyAlignment="1" applyProtection="1">
      <alignment vertical="center" wrapText="1"/>
      <protection hidden="1"/>
    </xf>
    <xf numFmtId="0" fontId="0" fillId="0" borderId="0" xfId="0" applyAlignment="1" applyProtection="1">
      <alignment horizontal="left"/>
      <protection hidden="1"/>
    </xf>
    <xf numFmtId="0" fontId="0" fillId="0" borderId="21" xfId="0" applyBorder="1" applyAlignment="1" applyProtection="1">
      <alignment horizontal="center"/>
      <protection hidden="1"/>
    </xf>
    <xf numFmtId="0" fontId="0" fillId="10" borderId="0" xfId="0" applyFill="1" applyAlignment="1" applyProtection="1">
      <alignment horizontal="center"/>
      <protection hidden="1"/>
    </xf>
    <xf numFmtId="0" fontId="54" fillId="4" borderId="0" xfId="0" applyFont="1" applyFill="1" applyAlignment="1" applyProtection="1">
      <alignment vertical="center" wrapText="1"/>
      <protection hidden="1"/>
    </xf>
    <xf numFmtId="0" fontId="0" fillId="0" borderId="0" xfId="0" applyAlignment="1" applyProtection="1">
      <alignment horizontal="center"/>
      <protection hidden="1"/>
    </xf>
    <xf numFmtId="0" fontId="0" fillId="9" borderId="0" xfId="0" applyFill="1" applyAlignment="1" applyProtection="1">
      <alignment horizontal="center"/>
      <protection hidden="1"/>
    </xf>
    <xf numFmtId="0" fontId="22" fillId="0" borderId="0" xfId="2" applyFont="1" applyProtection="1">
      <protection hidden="1"/>
    </xf>
    <xf numFmtId="0" fontId="23" fillId="12" borderId="19" xfId="0" applyFont="1" applyFill="1" applyBorder="1" applyAlignment="1" applyProtection="1">
      <alignment vertical="top"/>
      <protection hidden="1"/>
    </xf>
    <xf numFmtId="0" fontId="7" fillId="12" borderId="19" xfId="0" applyFont="1" applyFill="1" applyBorder="1" applyProtection="1">
      <protection hidden="1"/>
    </xf>
    <xf numFmtId="0" fontId="24" fillId="0" borderId="33" xfId="0" applyFont="1" applyBorder="1" applyAlignment="1" applyProtection="1">
      <alignment horizontal="left" vertical="center" indent="1"/>
      <protection hidden="1"/>
    </xf>
    <xf numFmtId="0" fontId="25" fillId="0" borderId="0" xfId="0" applyFont="1" applyAlignment="1" applyProtection="1">
      <alignment horizontal="left" vertical="center"/>
      <protection hidden="1"/>
    </xf>
    <xf numFmtId="0" fontId="24" fillId="0" borderId="34" xfId="0" applyFont="1" applyBorder="1" applyAlignment="1" applyProtection="1">
      <alignment horizontal="left" vertical="center" indent="1"/>
      <protection hidden="1"/>
    </xf>
    <xf numFmtId="167" fontId="79" fillId="0" borderId="0" xfId="0" applyNumberFormat="1" applyFont="1" applyAlignment="1" applyProtection="1">
      <alignment horizontal="left" vertical="center"/>
      <protection hidden="1"/>
    </xf>
    <xf numFmtId="167" fontId="25" fillId="0" borderId="0" xfId="0" applyNumberFormat="1" applyFont="1" applyAlignment="1" applyProtection="1">
      <alignment horizontal="left" vertical="center" wrapText="1"/>
      <protection hidden="1"/>
    </xf>
    <xf numFmtId="0" fontId="7" fillId="12" borderId="46" xfId="0" applyFont="1" applyFill="1" applyBorder="1" applyProtection="1">
      <protection hidden="1"/>
    </xf>
    <xf numFmtId="0" fontId="7" fillId="0" borderId="47" xfId="0" applyFont="1" applyBorder="1" applyProtection="1">
      <protection hidden="1"/>
    </xf>
    <xf numFmtId="0" fontId="63" fillId="0" borderId="46" xfId="0" applyFont="1" applyBorder="1" applyAlignment="1" applyProtection="1">
      <alignment horizontal="center" vertical="center" wrapText="1"/>
      <protection hidden="1"/>
    </xf>
    <xf numFmtId="0" fontId="55" fillId="0" borderId="46" xfId="0" applyFont="1" applyBorder="1" applyAlignment="1" applyProtection="1">
      <alignment horizontal="center" vertical="center" wrapText="1"/>
      <protection hidden="1"/>
    </xf>
    <xf numFmtId="0" fontId="0" fillId="0" borderId="46" xfId="0" applyBorder="1" applyProtection="1">
      <protection hidden="1"/>
    </xf>
    <xf numFmtId="0" fontId="7" fillId="0" borderId="46" xfId="0" applyFont="1" applyBorder="1" applyProtection="1">
      <protection hidden="1"/>
    </xf>
    <xf numFmtId="0" fontId="59" fillId="12" borderId="0" xfId="0" applyFont="1" applyFill="1" applyProtection="1">
      <protection hidden="1"/>
    </xf>
    <xf numFmtId="0" fontId="59" fillId="0" borderId="34" xfId="0" applyFont="1" applyBorder="1" applyProtection="1">
      <protection hidden="1"/>
    </xf>
    <xf numFmtId="0" fontId="59" fillId="0" borderId="0" xfId="0" applyFont="1" applyProtection="1">
      <protection hidden="1"/>
    </xf>
    <xf numFmtId="0" fontId="4" fillId="12" borderId="0" xfId="0" applyFont="1" applyFill="1" applyProtection="1">
      <protection hidden="1"/>
    </xf>
    <xf numFmtId="0" fontId="4" fillId="0" borderId="34" xfId="0" applyFont="1" applyBorder="1" applyProtection="1">
      <protection hidden="1"/>
    </xf>
    <xf numFmtId="0" fontId="17" fillId="0" borderId="0" xfId="0" applyFont="1" applyAlignment="1" applyProtection="1">
      <alignment vertical="center" wrapText="1"/>
      <protection hidden="1"/>
    </xf>
    <xf numFmtId="0" fontId="4" fillId="0" borderId="0" xfId="0" applyFont="1" applyProtection="1">
      <protection hidden="1"/>
    </xf>
    <xf numFmtId="0" fontId="4" fillId="0" borderId="0" xfId="0" applyFont="1" applyAlignment="1" applyProtection="1">
      <alignment vertical="center"/>
      <protection hidden="1"/>
    </xf>
    <xf numFmtId="0" fontId="4" fillId="0" borderId="0" xfId="0" applyFont="1" applyAlignment="1" applyProtection="1">
      <alignment vertical="top"/>
      <protection hidden="1"/>
    </xf>
    <xf numFmtId="0" fontId="4" fillId="12" borderId="0" xfId="0" applyFont="1" applyFill="1" applyAlignment="1" applyProtection="1">
      <alignment vertical="center"/>
      <protection hidden="1"/>
    </xf>
    <xf numFmtId="0" fontId="4" fillId="0" borderId="34" xfId="0" applyFont="1" applyBorder="1" applyAlignment="1" applyProtection="1">
      <alignment vertical="center"/>
      <protection hidden="1"/>
    </xf>
    <xf numFmtId="0" fontId="54" fillId="0" borderId="0" xfId="0" applyFont="1" applyAlignment="1" applyProtection="1">
      <alignment vertical="top" wrapText="1"/>
      <protection hidden="1"/>
    </xf>
    <xf numFmtId="0" fontId="0" fillId="12" borderId="0" xfId="0" applyFill="1" applyAlignment="1" applyProtection="1">
      <alignment vertical="center"/>
      <protection hidden="1"/>
    </xf>
    <xf numFmtId="0" fontId="0" fillId="0" borderId="34" xfId="0" applyBorder="1" applyAlignment="1" applyProtection="1">
      <alignment vertical="center"/>
      <protection hidden="1"/>
    </xf>
    <xf numFmtId="0" fontId="0" fillId="0" borderId="0" xfId="0" applyAlignment="1" applyProtection="1">
      <alignment vertical="center"/>
      <protection hidden="1"/>
    </xf>
    <xf numFmtId="0" fontId="0" fillId="0" borderId="34" xfId="0" applyBorder="1" applyProtection="1">
      <protection hidden="1"/>
    </xf>
    <xf numFmtId="0" fontId="8" fillId="11" borderId="0" xfId="0" applyFont="1" applyFill="1" applyAlignment="1" applyProtection="1">
      <alignment vertical="center" wrapText="1"/>
      <protection hidden="1"/>
    </xf>
    <xf numFmtId="0" fontId="8" fillId="15" borderId="11" xfId="0" applyFont="1" applyFill="1" applyBorder="1" applyAlignment="1" applyProtection="1">
      <alignment horizontal="left" vertical="center" wrapText="1" indent="1"/>
      <protection hidden="1"/>
    </xf>
    <xf numFmtId="0" fontId="8" fillId="3" borderId="36" xfId="0" applyFont="1" applyFill="1" applyBorder="1" applyAlignment="1" applyProtection="1">
      <alignment horizontal="left" vertical="center" wrapText="1" indent="1"/>
      <protection hidden="1"/>
    </xf>
    <xf numFmtId="0" fontId="8" fillId="0" borderId="0" xfId="0" applyFont="1" applyAlignment="1" applyProtection="1">
      <alignment horizontal="center"/>
      <protection hidden="1"/>
    </xf>
    <xf numFmtId="0" fontId="17" fillId="0" borderId="14" xfId="0" applyFont="1" applyBorder="1" applyAlignment="1" applyProtection="1">
      <alignment horizontal="center" wrapText="1"/>
      <protection hidden="1"/>
    </xf>
    <xf numFmtId="0" fontId="48" fillId="0" borderId="0" xfId="0" applyFont="1" applyProtection="1">
      <protection hidden="1"/>
    </xf>
    <xf numFmtId="0" fontId="7" fillId="11" borderId="18" xfId="0" applyFont="1" applyFill="1" applyBorder="1" applyAlignment="1" applyProtection="1">
      <alignment horizontal="left" vertical="center" wrapText="1" indent="1"/>
      <protection hidden="1"/>
    </xf>
    <xf numFmtId="0" fontId="7" fillId="0" borderId="35" xfId="0" applyFont="1" applyBorder="1" applyAlignment="1" applyProtection="1">
      <alignment horizontal="center" vertical="center" wrapText="1"/>
      <protection hidden="1"/>
    </xf>
    <xf numFmtId="0" fontId="7" fillId="0" borderId="35" xfId="0" applyFont="1" applyBorder="1" applyAlignment="1" applyProtection="1">
      <alignment vertical="center" wrapText="1"/>
      <protection hidden="1"/>
    </xf>
    <xf numFmtId="0" fontId="61" fillId="6" borderId="37" xfId="0" applyFont="1" applyFill="1" applyBorder="1" applyAlignment="1" applyProtection="1">
      <alignment horizontal="left" vertical="center" wrapText="1" indent="1"/>
      <protection hidden="1"/>
    </xf>
    <xf numFmtId="0" fontId="7" fillId="6" borderId="13" xfId="0" applyFont="1" applyFill="1" applyBorder="1" applyAlignment="1" applyProtection="1">
      <alignment horizontal="center" vertical="center" wrapText="1"/>
      <protection hidden="1"/>
    </xf>
    <xf numFmtId="0" fontId="1" fillId="0" borderId="0" xfId="0" applyFont="1" applyProtection="1">
      <protection hidden="1"/>
    </xf>
    <xf numFmtId="0" fontId="7" fillId="0" borderId="0" xfId="0" applyFont="1" applyAlignment="1" applyProtection="1">
      <alignment horizontal="left" vertical="center"/>
      <protection hidden="1"/>
    </xf>
    <xf numFmtId="0" fontId="49" fillId="0" borderId="0" xfId="0" applyFont="1" applyProtection="1">
      <protection hidden="1"/>
    </xf>
    <xf numFmtId="0" fontId="7" fillId="11" borderId="60" xfId="0" applyFont="1" applyFill="1" applyBorder="1" applyProtection="1">
      <protection hidden="1"/>
    </xf>
    <xf numFmtId="0" fontId="17" fillId="0" borderId="14" xfId="0" applyFont="1" applyBorder="1" applyAlignment="1" applyProtection="1">
      <alignment horizontal="center" vertical="center" wrapText="1"/>
      <protection hidden="1"/>
    </xf>
    <xf numFmtId="0" fontId="61" fillId="14" borderId="37" xfId="0" applyFont="1" applyFill="1" applyBorder="1" applyAlignment="1" applyProtection="1">
      <alignment horizontal="left" vertical="center" wrapText="1" indent="1"/>
      <protection hidden="1"/>
    </xf>
    <xf numFmtId="0" fontId="7" fillId="14" borderId="13" xfId="0" applyFont="1" applyFill="1" applyBorder="1" applyAlignment="1" applyProtection="1">
      <alignment horizontal="center" vertical="center" wrapText="1"/>
      <protection hidden="1"/>
    </xf>
    <xf numFmtId="0" fontId="7" fillId="11" borderId="0" xfId="0" applyFont="1" applyFill="1" applyAlignment="1" applyProtection="1">
      <alignment vertical="top"/>
      <protection hidden="1"/>
    </xf>
    <xf numFmtId="0" fontId="17" fillId="0" borderId="0" xfId="0" applyFont="1" applyAlignment="1" applyProtection="1">
      <alignment vertical="center"/>
      <protection hidden="1"/>
    </xf>
    <xf numFmtId="0" fontId="18" fillId="0" borderId="0" xfId="0" applyFont="1" applyProtection="1">
      <protection hidden="1"/>
    </xf>
    <xf numFmtId="0" fontId="8" fillId="0" borderId="22" xfId="0" applyFont="1" applyBorder="1" applyAlignment="1" applyProtection="1">
      <alignment vertical="center" wrapText="1"/>
      <protection hidden="1"/>
    </xf>
    <xf numFmtId="0" fontId="61" fillId="18" borderId="37" xfId="0" applyFont="1" applyFill="1" applyBorder="1" applyAlignment="1" applyProtection="1">
      <alignment horizontal="left" vertical="center" wrapText="1" indent="1"/>
      <protection hidden="1"/>
    </xf>
    <xf numFmtId="0" fontId="7" fillId="18" borderId="13" xfId="0" applyFont="1" applyFill="1" applyBorder="1" applyAlignment="1" applyProtection="1">
      <alignment horizontal="center" vertical="center" wrapText="1"/>
      <protection hidden="1"/>
    </xf>
    <xf numFmtId="0" fontId="15" fillId="0" borderId="0" xfId="0" applyFont="1" applyAlignment="1" applyProtection="1">
      <alignment wrapText="1"/>
      <protection hidden="1"/>
    </xf>
    <xf numFmtId="0" fontId="10" fillId="0" borderId="0" xfId="0" applyFont="1" applyAlignment="1" applyProtection="1">
      <alignment wrapText="1"/>
      <protection hidden="1"/>
    </xf>
    <xf numFmtId="0" fontId="15" fillId="13" borderId="7" xfId="0" applyFont="1" applyFill="1" applyBorder="1" applyAlignment="1" applyProtection="1">
      <alignment horizontal="center" vertical="center" wrapText="1"/>
      <protection locked="0" hidden="1"/>
    </xf>
    <xf numFmtId="2" fontId="7" fillId="0" borderId="7" xfId="0" applyNumberFormat="1" applyFont="1" applyBorder="1" applyAlignment="1" applyProtection="1">
      <alignment horizontal="center" vertical="center" wrapText="1"/>
      <protection locked="0"/>
    </xf>
    <xf numFmtId="2" fontId="8" fillId="10" borderId="7" xfId="0" applyNumberFormat="1" applyFont="1" applyFill="1" applyBorder="1" applyAlignment="1" applyProtection="1">
      <alignment horizontal="center" vertical="center" wrapText="1"/>
      <protection hidden="1"/>
    </xf>
    <xf numFmtId="2" fontId="7" fillId="10" borderId="7" xfId="0" applyNumberFormat="1" applyFont="1" applyFill="1" applyBorder="1" applyAlignment="1" applyProtection="1">
      <alignment horizontal="center" vertical="center" wrapText="1"/>
      <protection hidden="1"/>
    </xf>
    <xf numFmtId="2" fontId="8" fillId="0" borderId="7" xfId="0" applyNumberFormat="1" applyFont="1" applyBorder="1" applyAlignment="1" applyProtection="1">
      <alignment horizontal="center" vertical="center" wrapText="1"/>
      <protection locked="0"/>
    </xf>
    <xf numFmtId="2" fontId="8" fillId="0" borderId="7" xfId="0" applyNumberFormat="1" applyFont="1" applyBorder="1" applyAlignment="1" applyProtection="1">
      <alignment horizontal="center" vertical="center"/>
      <protection locked="0"/>
    </xf>
    <xf numFmtId="2" fontId="7" fillId="0" borderId="7" xfId="0" applyNumberFormat="1" applyFont="1" applyBorder="1" applyAlignment="1" applyProtection="1">
      <alignment horizontal="center" vertical="center"/>
      <protection locked="0"/>
    </xf>
    <xf numFmtId="0" fontId="8" fillId="12" borderId="7" xfId="0" applyFont="1" applyFill="1" applyBorder="1" applyAlignment="1" applyProtection="1">
      <alignment horizontal="center" vertical="center" shrinkToFit="1"/>
      <protection hidden="1"/>
    </xf>
    <xf numFmtId="0" fontId="4" fillId="12" borderId="0" xfId="0" applyFont="1" applyFill="1" applyAlignment="1" applyProtection="1">
      <alignment horizontal="left" vertical="top" wrapText="1"/>
      <protection hidden="1"/>
    </xf>
    <xf numFmtId="0" fontId="21" fillId="12" borderId="0" xfId="0" applyFont="1" applyFill="1" applyAlignment="1" applyProtection="1">
      <alignment horizontal="center" vertical="center" wrapText="1"/>
      <protection hidden="1"/>
    </xf>
    <xf numFmtId="0" fontId="0" fillId="0" borderId="21" xfId="0" applyBorder="1" applyAlignment="1" applyProtection="1">
      <alignment horizontal="center"/>
      <protection hidden="1"/>
    </xf>
    <xf numFmtId="0" fontId="0" fillId="0" borderId="0" xfId="0" applyAlignment="1" applyProtection="1">
      <alignment horizontal="center"/>
      <protection hidden="1"/>
    </xf>
    <xf numFmtId="0" fontId="3" fillId="0" borderId="0" xfId="0" applyFont="1" applyAlignment="1" applyProtection="1">
      <alignment horizontal="left" vertical="center" wrapText="1"/>
      <protection hidden="1"/>
    </xf>
    <xf numFmtId="0" fontId="3" fillId="0" borderId="21" xfId="0" applyFont="1" applyBorder="1" applyAlignment="1" applyProtection="1">
      <alignment horizontal="left" vertical="top" wrapText="1" indent="1"/>
      <protection hidden="1"/>
    </xf>
    <xf numFmtId="0" fontId="3" fillId="0" borderId="0" xfId="0" applyFont="1" applyAlignment="1" applyProtection="1">
      <alignment horizontal="left" vertical="top" wrapText="1" indent="1"/>
      <protection hidden="1"/>
    </xf>
    <xf numFmtId="0" fontId="54" fillId="4" borderId="0" xfId="0" applyFont="1" applyFill="1" applyAlignment="1" applyProtection="1">
      <alignment horizontal="left" vertical="center" wrapText="1"/>
      <protection hidden="1"/>
    </xf>
    <xf numFmtId="0" fontId="0" fillId="4" borderId="0" xfId="0" applyFill="1" applyAlignment="1" applyProtection="1">
      <alignment horizontal="center"/>
      <protection hidden="1"/>
    </xf>
    <xf numFmtId="0" fontId="54" fillId="9" borderId="0" xfId="0" applyFont="1" applyFill="1" applyAlignment="1" applyProtection="1">
      <alignment horizontal="left" vertical="center" wrapText="1"/>
      <protection hidden="1"/>
    </xf>
    <xf numFmtId="0" fontId="17" fillId="13" borderId="21" xfId="0" applyFont="1" applyFill="1" applyBorder="1" applyAlignment="1" applyProtection="1">
      <alignment horizontal="left" vertical="top" wrapText="1"/>
      <protection hidden="1"/>
    </xf>
    <xf numFmtId="0" fontId="17" fillId="13" borderId="0" xfId="0" applyFont="1" applyFill="1" applyAlignment="1" applyProtection="1">
      <alignment horizontal="left" vertical="top" wrapText="1"/>
      <protection hidden="1"/>
    </xf>
    <xf numFmtId="0" fontId="20" fillId="12" borderId="0" xfId="0" applyFont="1" applyFill="1" applyAlignment="1" applyProtection="1">
      <alignment horizontal="center" vertical="center"/>
      <protection hidden="1"/>
    </xf>
    <xf numFmtId="0" fontId="21" fillId="12" borderId="0" xfId="0" applyFont="1" applyFill="1" applyAlignment="1" applyProtection="1">
      <alignment horizontal="center" vertical="center"/>
      <protection hidden="1"/>
    </xf>
    <xf numFmtId="0" fontId="4" fillId="13" borderId="31" xfId="0" applyFont="1" applyFill="1" applyBorder="1" applyAlignment="1" applyProtection="1">
      <alignment horizontal="left" vertical="center" wrapText="1"/>
      <protection hidden="1"/>
    </xf>
    <xf numFmtId="0" fontId="4" fillId="13" borderId="32" xfId="0" applyFont="1" applyFill="1" applyBorder="1" applyAlignment="1" applyProtection="1">
      <alignment horizontal="left" vertical="center" wrapText="1"/>
      <protection hidden="1"/>
    </xf>
    <xf numFmtId="0" fontId="54" fillId="10" borderId="0" xfId="0" applyFont="1" applyFill="1" applyAlignment="1" applyProtection="1">
      <alignment horizontal="left" vertical="center" wrapText="1"/>
      <protection hidden="1"/>
    </xf>
    <xf numFmtId="0" fontId="4" fillId="0" borderId="0" xfId="0" applyFont="1" applyAlignment="1" applyProtection="1">
      <alignment horizontal="left" vertical="center" wrapText="1" indent="1"/>
      <protection hidden="1"/>
    </xf>
    <xf numFmtId="0" fontId="3" fillId="0" borderId="0" xfId="0" applyFont="1" applyAlignment="1" applyProtection="1">
      <alignment horizontal="left" vertical="center" wrapText="1" indent="1"/>
      <protection hidden="1"/>
    </xf>
    <xf numFmtId="0" fontId="3" fillId="0" borderId="0" xfId="0" applyFont="1" applyAlignment="1" applyProtection="1">
      <alignment horizontal="left" wrapText="1" indent="1"/>
      <protection hidden="1"/>
    </xf>
    <xf numFmtId="0" fontId="3" fillId="0" borderId="21" xfId="0" applyFont="1" applyBorder="1" applyAlignment="1" applyProtection="1">
      <alignment horizontal="left" vertical="center" wrapText="1" indent="1"/>
      <protection hidden="1"/>
    </xf>
    <xf numFmtId="0" fontId="4" fillId="0" borderId="0" xfId="0" applyFont="1" applyAlignment="1" applyProtection="1">
      <alignment vertical="top" wrapText="1"/>
      <protection hidden="1"/>
    </xf>
    <xf numFmtId="0" fontId="4" fillId="0" borderId="0" xfId="0" applyFont="1" applyAlignment="1" applyProtection="1">
      <alignment vertical="top"/>
      <protection hidden="1"/>
    </xf>
    <xf numFmtId="0" fontId="64" fillId="12" borderId="46" xfId="0" applyFont="1" applyFill="1" applyBorder="1" applyAlignment="1" applyProtection="1">
      <alignment horizontal="center" vertical="center"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vertical="center"/>
      <protection hidden="1"/>
    </xf>
    <xf numFmtId="0" fontId="55" fillId="0" borderId="14" xfId="0" applyFont="1" applyBorder="1" applyAlignment="1" applyProtection="1">
      <alignment horizontal="left" vertical="center"/>
      <protection hidden="1"/>
    </xf>
    <xf numFmtId="0" fontId="4" fillId="0" borderId="0" xfId="0" applyFont="1" applyAlignment="1" applyProtection="1">
      <alignment vertical="center" wrapText="1"/>
      <protection hidden="1"/>
    </xf>
    <xf numFmtId="0" fontId="64" fillId="12" borderId="0" xfId="0" applyFont="1" applyFill="1" applyAlignment="1" applyProtection="1">
      <alignment horizontal="center" vertical="center" wrapText="1"/>
      <protection hidden="1"/>
    </xf>
    <xf numFmtId="0" fontId="7" fillId="11" borderId="18" xfId="0" applyFont="1" applyFill="1" applyBorder="1" applyAlignment="1" applyProtection="1">
      <alignment horizontal="left" vertical="center" wrapText="1" indent="1"/>
      <protection hidden="1"/>
    </xf>
    <xf numFmtId="0" fontId="7" fillId="11" borderId="0" xfId="0" applyFont="1" applyFill="1" applyAlignment="1" applyProtection="1">
      <alignment horizontal="left" vertical="center" wrapText="1" indent="1"/>
      <protection hidden="1"/>
    </xf>
    <xf numFmtId="0" fontId="19" fillId="0" borderId="0" xfId="0" applyFont="1" applyAlignment="1" applyProtection="1">
      <alignment horizontal="center" wrapText="1"/>
      <protection hidden="1"/>
    </xf>
    <xf numFmtId="0" fontId="7" fillId="0" borderId="0" xfId="0" applyFont="1" applyAlignment="1" applyProtection="1">
      <alignment horizontal="center" wrapText="1"/>
      <protection hidden="1"/>
    </xf>
    <xf numFmtId="0" fontId="7" fillId="11" borderId="59" xfId="0" applyFont="1" applyFill="1" applyBorder="1" applyAlignment="1" applyProtection="1">
      <alignment horizontal="left" vertical="center" wrapText="1" indent="1"/>
      <protection hidden="1"/>
    </xf>
    <xf numFmtId="0" fontId="7" fillId="11" borderId="60" xfId="0" applyFont="1" applyFill="1" applyBorder="1" applyAlignment="1" applyProtection="1">
      <alignment horizontal="left" vertical="center" wrapText="1" indent="1"/>
      <protection hidden="1"/>
    </xf>
    <xf numFmtId="0" fontId="15" fillId="10" borderId="7" xfId="0" applyFont="1" applyFill="1" applyBorder="1" applyAlignment="1" applyProtection="1">
      <alignment horizontal="left" vertical="center" wrapText="1" indent="1"/>
      <protection hidden="1"/>
    </xf>
    <xf numFmtId="0" fontId="80" fillId="15" borderId="8" xfId="0" applyFont="1" applyFill="1" applyBorder="1" applyAlignment="1" applyProtection="1">
      <alignment horizontal="left" vertical="center" wrapText="1" indent="1"/>
      <protection hidden="1"/>
    </xf>
    <xf numFmtId="0" fontId="80" fillId="15" borderId="6" xfId="0" applyFont="1" applyFill="1" applyBorder="1" applyAlignment="1" applyProtection="1">
      <alignment horizontal="left" vertical="center" wrapText="1" indent="1"/>
      <protection hidden="1"/>
    </xf>
    <xf numFmtId="0" fontId="80" fillId="4" borderId="7" xfId="0" applyFont="1" applyFill="1" applyBorder="1" applyAlignment="1" applyProtection="1">
      <alignment horizontal="center" vertical="center" wrapText="1"/>
      <protection hidden="1"/>
    </xf>
    <xf numFmtId="0" fontId="80" fillId="15" borderId="16" xfId="0" applyFont="1" applyFill="1" applyBorder="1" applyAlignment="1" applyProtection="1">
      <alignment horizontal="center" vertical="center" wrapText="1"/>
      <protection hidden="1"/>
    </xf>
    <xf numFmtId="0" fontId="80" fillId="15" borderId="17" xfId="0" applyFont="1" applyFill="1" applyBorder="1" applyAlignment="1" applyProtection="1">
      <alignment horizontal="center" vertical="center" wrapText="1"/>
      <protection hidden="1"/>
    </xf>
    <xf numFmtId="0" fontId="15" fillId="10" borderId="16" xfId="0" applyFont="1" applyFill="1" applyBorder="1" applyAlignment="1" applyProtection="1">
      <alignment horizontal="center" vertical="center" wrapText="1"/>
      <protection hidden="1"/>
    </xf>
    <xf numFmtId="0" fontId="15" fillId="10" borderId="17" xfId="0" applyFont="1" applyFill="1" applyBorder="1" applyAlignment="1" applyProtection="1">
      <alignment horizontal="center" vertical="center" wrapText="1"/>
      <protection hidden="1"/>
    </xf>
    <xf numFmtId="0" fontId="7" fillId="11" borderId="57" xfId="0" applyFont="1" applyFill="1" applyBorder="1" applyAlignment="1" applyProtection="1">
      <alignment horizontal="left" vertical="center" wrapText="1" indent="1"/>
      <protection hidden="1"/>
    </xf>
    <xf numFmtId="0" fontId="7" fillId="11" borderId="58" xfId="0" applyFont="1" applyFill="1" applyBorder="1" applyAlignment="1" applyProtection="1">
      <alignment horizontal="left" vertical="center" wrapText="1" indent="1"/>
      <protection hidden="1"/>
    </xf>
    <xf numFmtId="0" fontId="7" fillId="11" borderId="0" xfId="0" applyFont="1" applyFill="1" applyAlignment="1" applyProtection="1">
      <alignment horizontal="center" vertical="top"/>
      <protection hidden="1"/>
    </xf>
    <xf numFmtId="0" fontId="15" fillId="10" borderId="55" xfId="0" applyFont="1" applyFill="1" applyBorder="1" applyAlignment="1" applyProtection="1">
      <alignment horizontal="center" vertical="center" wrapText="1"/>
      <protection hidden="1"/>
    </xf>
    <xf numFmtId="0" fontId="15" fillId="10" borderId="53" xfId="0" applyFont="1" applyFill="1" applyBorder="1" applyAlignment="1" applyProtection="1">
      <alignment horizontal="center" vertical="center" wrapText="1"/>
      <protection hidden="1"/>
    </xf>
    <xf numFmtId="0" fontId="15" fillId="10" borderId="56" xfId="0" applyFont="1" applyFill="1" applyBorder="1" applyAlignment="1" applyProtection="1">
      <alignment horizontal="center" vertical="center" wrapText="1"/>
      <protection hidden="1"/>
    </xf>
    <xf numFmtId="0" fontId="15" fillId="10" borderId="23" xfId="0" applyFont="1" applyFill="1" applyBorder="1" applyAlignment="1" applyProtection="1">
      <alignment horizontal="center" vertical="center" wrapText="1"/>
      <protection hidden="1"/>
    </xf>
    <xf numFmtId="0" fontId="80" fillId="6" borderId="7" xfId="0" applyFont="1" applyFill="1" applyBorder="1" applyAlignment="1" applyProtection="1">
      <alignment horizontal="center" vertical="center" wrapText="1"/>
      <protection hidden="1"/>
    </xf>
    <xf numFmtId="0" fontId="15" fillId="10" borderId="16" xfId="0" applyFont="1" applyFill="1" applyBorder="1" applyAlignment="1" applyProtection="1">
      <alignment horizontal="left" vertical="center" wrapText="1" indent="1"/>
      <protection hidden="1"/>
    </xf>
    <xf numFmtId="0" fontId="15" fillId="10" borderId="17" xfId="0" applyFont="1" applyFill="1" applyBorder="1" applyAlignment="1" applyProtection="1">
      <alignment horizontal="left" vertical="center" wrapText="1" indent="1"/>
      <protection hidden="1"/>
    </xf>
    <xf numFmtId="0" fontId="25" fillId="11" borderId="57" xfId="0" applyFont="1" applyFill="1" applyBorder="1" applyAlignment="1" applyProtection="1">
      <alignment horizontal="left" vertical="center" wrapText="1" indent="1"/>
      <protection hidden="1"/>
    </xf>
    <xf numFmtId="0" fontId="25" fillId="11" borderId="58" xfId="0" applyFont="1" applyFill="1" applyBorder="1" applyAlignment="1" applyProtection="1">
      <alignment horizontal="left" vertical="center" wrapText="1" indent="1"/>
      <protection hidden="1"/>
    </xf>
    <xf numFmtId="0" fontId="8" fillId="3" borderId="8"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11" fillId="4" borderId="8" xfId="0" applyFont="1" applyFill="1" applyBorder="1" applyAlignment="1" applyProtection="1">
      <alignment horizontal="center" vertical="center" wrapText="1"/>
      <protection hidden="1"/>
    </xf>
    <xf numFmtId="0" fontId="11" fillId="4" borderId="6" xfId="0" applyFont="1" applyFill="1" applyBorder="1" applyAlignment="1" applyProtection="1">
      <alignment horizontal="center" vertical="center" wrapText="1"/>
      <protection hidden="1"/>
    </xf>
    <xf numFmtId="0" fontId="8" fillId="4" borderId="8" xfId="0" applyFont="1" applyFill="1" applyBorder="1" applyAlignment="1" applyProtection="1">
      <alignment horizontal="center" vertical="center" wrapText="1"/>
      <protection hidden="1"/>
    </xf>
    <xf numFmtId="0" fontId="8" fillId="4" borderId="6" xfId="0" applyFont="1" applyFill="1" applyBorder="1" applyAlignment="1" applyProtection="1">
      <alignment horizontal="center" vertical="center" wrapText="1"/>
      <protection hidden="1"/>
    </xf>
    <xf numFmtId="0" fontId="7" fillId="10" borderId="16" xfId="0" applyFont="1" applyFill="1" applyBorder="1" applyAlignment="1" applyProtection="1">
      <alignment horizontal="center" vertical="center" wrapText="1"/>
      <protection hidden="1"/>
    </xf>
    <xf numFmtId="0" fontId="7" fillId="10" borderId="17" xfId="0" applyFont="1" applyFill="1" applyBorder="1" applyAlignment="1" applyProtection="1">
      <alignment horizontal="center" vertical="center" wrapText="1"/>
      <protection hidden="1"/>
    </xf>
    <xf numFmtId="0" fontId="7" fillId="4" borderId="16" xfId="0" applyFont="1" applyFill="1" applyBorder="1" applyAlignment="1" applyProtection="1">
      <alignment horizontal="center" vertical="center" wrapText="1"/>
      <protection hidden="1"/>
    </xf>
    <xf numFmtId="0" fontId="7" fillId="4" borderId="15" xfId="0" applyFont="1" applyFill="1" applyBorder="1" applyAlignment="1" applyProtection="1">
      <alignment horizontal="center" vertical="center" wrapText="1"/>
      <protection hidden="1"/>
    </xf>
    <xf numFmtId="0" fontId="7" fillId="4" borderId="17" xfId="0" applyFont="1" applyFill="1" applyBorder="1" applyAlignment="1" applyProtection="1">
      <alignment horizontal="center" vertical="center" wrapText="1"/>
      <protection hidden="1"/>
    </xf>
    <xf numFmtId="0" fontId="7" fillId="10" borderId="7" xfId="0" applyFont="1" applyFill="1" applyBorder="1" applyAlignment="1" applyProtection="1">
      <alignment horizontal="left" vertical="center" wrapText="1"/>
      <protection hidden="1"/>
    </xf>
    <xf numFmtId="0" fontId="15" fillId="12" borderId="0" xfId="0" applyFont="1" applyFill="1" applyAlignment="1" applyProtection="1">
      <alignment horizontal="left" vertical="center" wrapText="1"/>
      <protection hidden="1"/>
    </xf>
    <xf numFmtId="0" fontId="15" fillId="12" borderId="0" xfId="0" applyFont="1" applyFill="1" applyAlignment="1" applyProtection="1">
      <alignment horizontal="left" vertical="center" wrapText="1" indent="1"/>
      <protection hidden="1"/>
    </xf>
    <xf numFmtId="0" fontId="80" fillId="15" borderId="8" xfId="0" applyFont="1" applyFill="1" applyBorder="1" applyAlignment="1" applyProtection="1">
      <alignment horizontal="center" vertical="center" wrapText="1"/>
      <protection hidden="1"/>
    </xf>
    <xf numFmtId="0" fontId="80" fillId="15" borderId="6" xfId="0" applyFont="1" applyFill="1" applyBorder="1" applyAlignment="1" applyProtection="1">
      <alignment horizontal="center" vertical="center" wrapText="1"/>
      <protection hidden="1"/>
    </xf>
    <xf numFmtId="0" fontId="80" fillId="6" borderId="55" xfId="0" applyFont="1" applyFill="1" applyBorder="1" applyAlignment="1" applyProtection="1">
      <alignment horizontal="center" vertical="center" wrapText="1"/>
      <protection hidden="1"/>
    </xf>
    <xf numFmtId="0" fontId="80" fillId="6" borderId="53" xfId="0" applyFont="1" applyFill="1" applyBorder="1" applyAlignment="1" applyProtection="1">
      <alignment horizontal="center" vertical="center" wrapText="1"/>
      <protection hidden="1"/>
    </xf>
    <xf numFmtId="0" fontId="80" fillId="6" borderId="56" xfId="0" applyFont="1" applyFill="1" applyBorder="1" applyAlignment="1" applyProtection="1">
      <alignment horizontal="center" vertical="center" wrapText="1"/>
      <protection hidden="1"/>
    </xf>
    <xf numFmtId="0" fontId="80" fillId="6" borderId="23" xfId="0" applyFont="1" applyFill="1" applyBorder="1" applyAlignment="1" applyProtection="1">
      <alignment horizontal="center" vertical="center" wrapText="1"/>
      <protection hidden="1"/>
    </xf>
    <xf numFmtId="0" fontId="81" fillId="6" borderId="16" xfId="0" applyFont="1" applyFill="1" applyBorder="1" applyAlignment="1" applyProtection="1">
      <alignment horizontal="left" vertical="center" wrapText="1"/>
      <protection hidden="1"/>
    </xf>
    <xf numFmtId="0" fontId="81" fillId="6" borderId="17" xfId="0" applyFont="1" applyFill="1" applyBorder="1" applyAlignment="1" applyProtection="1">
      <alignment horizontal="left" vertical="center" wrapText="1"/>
      <protection hidden="1"/>
    </xf>
    <xf numFmtId="0" fontId="7" fillId="10" borderId="55" xfId="0" applyFont="1" applyFill="1" applyBorder="1" applyAlignment="1" applyProtection="1">
      <alignment horizontal="left" vertical="center" wrapText="1" indent="1"/>
      <protection hidden="1"/>
    </xf>
    <xf numFmtId="0" fontId="7" fillId="10" borderId="53" xfId="0" applyFont="1" applyFill="1" applyBorder="1" applyAlignment="1" applyProtection="1">
      <alignment horizontal="left" vertical="center" wrapText="1" indent="1"/>
      <protection hidden="1"/>
    </xf>
    <xf numFmtId="0" fontId="7" fillId="10" borderId="56" xfId="0" applyFont="1" applyFill="1" applyBorder="1" applyAlignment="1" applyProtection="1">
      <alignment horizontal="left" vertical="center" wrapText="1" indent="1"/>
      <protection hidden="1"/>
    </xf>
    <xf numFmtId="0" fontId="7" fillId="10" borderId="23" xfId="0" applyFont="1" applyFill="1" applyBorder="1" applyAlignment="1" applyProtection="1">
      <alignment horizontal="left" vertical="center" wrapText="1" indent="1"/>
      <protection hidden="1"/>
    </xf>
    <xf numFmtId="0" fontId="80" fillId="4" borderId="55" xfId="0" applyFont="1" applyFill="1" applyBorder="1" applyAlignment="1" applyProtection="1">
      <alignment horizontal="center" vertical="center" wrapText="1"/>
      <protection hidden="1"/>
    </xf>
    <xf numFmtId="0" fontId="80" fillId="4" borderId="53" xfId="0" applyFont="1" applyFill="1" applyBorder="1" applyAlignment="1" applyProtection="1">
      <alignment horizontal="center" vertical="center" wrapText="1"/>
      <protection hidden="1"/>
    </xf>
    <xf numFmtId="0" fontId="80" fillId="4" borderId="56" xfId="0" applyFont="1" applyFill="1" applyBorder="1" applyAlignment="1" applyProtection="1">
      <alignment horizontal="center" vertical="center" wrapText="1"/>
      <protection hidden="1"/>
    </xf>
    <xf numFmtId="0" fontId="80" fillId="4" borderId="23" xfId="0" applyFont="1" applyFill="1" applyBorder="1" applyAlignment="1" applyProtection="1">
      <alignment horizontal="center" vertical="center" wrapText="1"/>
      <protection hidden="1"/>
    </xf>
    <xf numFmtId="0" fontId="81" fillId="4" borderId="16" xfId="0" applyFont="1" applyFill="1" applyBorder="1" applyAlignment="1" applyProtection="1">
      <alignment horizontal="left" vertical="center" wrapText="1"/>
      <protection hidden="1"/>
    </xf>
    <xf numFmtId="0" fontId="81" fillId="4" borderId="17" xfId="0" applyFont="1" applyFill="1" applyBorder="1" applyAlignment="1" applyProtection="1">
      <alignment horizontal="left" vertical="center" wrapText="1"/>
      <protection hidden="1"/>
    </xf>
    <xf numFmtId="0" fontId="69" fillId="11" borderId="18" xfId="0" applyFont="1" applyFill="1" applyBorder="1" applyAlignment="1" applyProtection="1">
      <alignment horizontal="left" vertical="top" wrapText="1" indent="1"/>
      <protection hidden="1"/>
    </xf>
    <xf numFmtId="0" fontId="69" fillId="11" borderId="0" xfId="0" applyFont="1" applyFill="1" applyAlignment="1" applyProtection="1">
      <alignment horizontal="left" vertical="top" wrapText="1" indent="1"/>
      <protection hidden="1"/>
    </xf>
    <xf numFmtId="0" fontId="8" fillId="12" borderId="14" xfId="0" applyFont="1" applyFill="1" applyBorder="1" applyAlignment="1" applyProtection="1">
      <alignment horizontal="left" vertical="center"/>
      <protection hidden="1"/>
    </xf>
    <xf numFmtId="0" fontId="8" fillId="0" borderId="14" xfId="0" applyFont="1" applyBorder="1" applyAlignment="1" applyProtection="1">
      <alignment horizontal="left" vertical="center" wrapText="1"/>
      <protection hidden="1"/>
    </xf>
    <xf numFmtId="0" fontId="8" fillId="0" borderId="23" xfId="0" applyFont="1" applyBorder="1" applyAlignment="1" applyProtection="1">
      <alignment horizontal="left" vertical="center" wrapText="1"/>
      <protection hidden="1"/>
    </xf>
    <xf numFmtId="0" fontId="12" fillId="11" borderId="24" xfId="0" applyFont="1" applyFill="1" applyBorder="1" applyAlignment="1" applyProtection="1">
      <alignment horizontal="center" vertical="center" wrapText="1"/>
      <protection hidden="1"/>
    </xf>
    <xf numFmtId="0" fontId="12" fillId="11" borderId="25" xfId="0" applyFont="1" applyFill="1" applyBorder="1" applyAlignment="1" applyProtection="1">
      <alignment horizontal="center" vertical="center" wrapText="1"/>
      <protection hidden="1"/>
    </xf>
    <xf numFmtId="0" fontId="12" fillId="11" borderId="26" xfId="0" applyFont="1" applyFill="1" applyBorder="1" applyAlignment="1" applyProtection="1">
      <alignment horizontal="center" vertical="center" wrapText="1"/>
      <protection hidden="1"/>
    </xf>
    <xf numFmtId="0" fontId="12" fillId="11" borderId="39" xfId="0" applyFont="1" applyFill="1" applyBorder="1" applyAlignment="1" applyProtection="1">
      <alignment horizontal="center" vertical="center" wrapText="1"/>
      <protection hidden="1"/>
    </xf>
    <xf numFmtId="0" fontId="12" fillId="11" borderId="14" xfId="0" applyFont="1" applyFill="1" applyBorder="1" applyAlignment="1" applyProtection="1">
      <alignment horizontal="center" vertical="center" wrapText="1"/>
      <protection hidden="1"/>
    </xf>
    <xf numFmtId="0" fontId="12" fillId="11" borderId="40" xfId="0" applyFont="1" applyFill="1" applyBorder="1" applyAlignment="1" applyProtection="1">
      <alignment horizontal="center" vertical="center" wrapText="1"/>
      <protection hidden="1"/>
    </xf>
    <xf numFmtId="0" fontId="8" fillId="4" borderId="54"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center" vertical="center" wrapText="1"/>
      <protection hidden="1"/>
    </xf>
    <xf numFmtId="0" fontId="8" fillId="4" borderId="17" xfId="0" applyFont="1" applyFill="1" applyBorder="1" applyAlignment="1" applyProtection="1">
      <alignment horizontal="center" vertical="center" wrapText="1"/>
      <protection hidden="1"/>
    </xf>
    <xf numFmtId="0" fontId="8" fillId="4" borderId="42" xfId="0" applyFont="1" applyFill="1" applyBorder="1" applyAlignment="1" applyProtection="1">
      <alignment horizontal="center" vertical="center" wrapText="1"/>
      <protection hidden="1"/>
    </xf>
    <xf numFmtId="0" fontId="8" fillId="4" borderId="43" xfId="0" applyFont="1" applyFill="1" applyBorder="1" applyAlignment="1" applyProtection="1">
      <alignment horizontal="center" vertical="center" wrapText="1"/>
      <protection hidden="1"/>
    </xf>
    <xf numFmtId="0" fontId="8" fillId="4" borderId="16" xfId="0" applyFont="1" applyFill="1" applyBorder="1" applyAlignment="1" applyProtection="1">
      <alignment horizontal="left" vertical="center" wrapText="1"/>
      <protection hidden="1"/>
    </xf>
    <xf numFmtId="0" fontId="8" fillId="4" borderId="15" xfId="0" applyFont="1" applyFill="1" applyBorder="1" applyAlignment="1" applyProtection="1">
      <alignment horizontal="left" vertical="center" wrapText="1"/>
      <protection hidden="1"/>
    </xf>
    <xf numFmtId="0" fontId="8" fillId="4" borderId="17" xfId="0" applyFont="1" applyFill="1" applyBorder="1" applyAlignment="1" applyProtection="1">
      <alignment horizontal="left" vertical="center" wrapText="1"/>
      <protection hidden="1"/>
    </xf>
    <xf numFmtId="0" fontId="12" fillId="11" borderId="27" xfId="0" applyFont="1" applyFill="1" applyBorder="1" applyAlignment="1" applyProtection="1">
      <alignment horizontal="center" vertical="center"/>
      <protection hidden="1"/>
    </xf>
    <xf numFmtId="0" fontId="12" fillId="11" borderId="0" xfId="0" applyFont="1" applyFill="1" applyAlignment="1" applyProtection="1">
      <alignment horizontal="center" vertical="center"/>
      <protection hidden="1"/>
    </xf>
    <xf numFmtId="0" fontId="12" fillId="11" borderId="28" xfId="0" applyFont="1" applyFill="1" applyBorder="1" applyAlignment="1" applyProtection="1">
      <alignment horizontal="center" vertical="center"/>
      <protection hidden="1"/>
    </xf>
    <xf numFmtId="0" fontId="8" fillId="12" borderId="0" xfId="0" applyFont="1" applyFill="1" applyAlignment="1" applyProtection="1">
      <alignment horizontal="left" vertical="center" indent="1"/>
      <protection hidden="1"/>
    </xf>
    <xf numFmtId="0" fontId="12" fillId="0" borderId="0" xfId="0" applyFont="1" applyAlignment="1" applyProtection="1">
      <alignment horizontal="center" vertical="center" wrapText="1"/>
      <protection hidden="1"/>
    </xf>
    <xf numFmtId="0" fontId="53" fillId="11" borderId="39" xfId="0" applyFont="1" applyFill="1" applyBorder="1" applyAlignment="1" applyProtection="1">
      <alignment horizontal="left" vertical="center" wrapText="1" indent="1"/>
      <protection hidden="1"/>
    </xf>
    <xf numFmtId="0" fontId="53" fillId="11" borderId="14" xfId="0" applyFont="1" applyFill="1" applyBorder="1" applyAlignment="1" applyProtection="1">
      <alignment horizontal="left" vertical="center" wrapText="1" indent="1"/>
      <protection hidden="1"/>
    </xf>
    <xf numFmtId="0" fontId="53" fillId="11" borderId="40" xfId="0" applyFont="1" applyFill="1" applyBorder="1" applyAlignment="1" applyProtection="1">
      <alignment horizontal="left" vertical="center" wrapText="1" indent="1"/>
      <protection hidden="1"/>
    </xf>
    <xf numFmtId="0" fontId="79" fillId="11" borderId="61" xfId="0" applyFont="1" applyFill="1" applyBorder="1" applyAlignment="1" applyProtection="1">
      <alignment horizontal="left" vertical="center" wrapText="1" indent="1"/>
      <protection hidden="1"/>
    </xf>
    <xf numFmtId="0" fontId="79" fillId="11" borderId="62" xfId="0" applyFont="1" applyFill="1" applyBorder="1" applyAlignment="1" applyProtection="1">
      <alignment horizontal="left" vertical="center" wrapText="1" indent="1"/>
      <protection hidden="1"/>
    </xf>
    <xf numFmtId="0" fontId="79" fillId="11" borderId="63" xfId="0" applyFont="1" applyFill="1" applyBorder="1" applyAlignment="1" applyProtection="1">
      <alignment horizontal="left" vertical="center" wrapText="1" indent="1"/>
      <protection hidden="1"/>
    </xf>
    <xf numFmtId="0" fontId="12" fillId="11" borderId="24" xfId="0" applyFont="1" applyFill="1" applyBorder="1" applyAlignment="1" applyProtection="1">
      <alignment horizontal="left" vertical="center" wrapText="1" indent="1"/>
      <protection hidden="1"/>
    </xf>
    <xf numFmtId="0" fontId="12" fillId="11" borderId="25" xfId="0" applyFont="1" applyFill="1" applyBorder="1" applyAlignment="1" applyProtection="1">
      <alignment horizontal="left" vertical="center" wrapText="1" indent="1"/>
      <protection hidden="1"/>
    </xf>
    <xf numFmtId="0" fontId="12" fillId="11" borderId="26" xfId="0" applyFont="1" applyFill="1" applyBorder="1" applyAlignment="1" applyProtection="1">
      <alignment horizontal="left" vertical="center" wrapText="1" indent="1"/>
      <protection hidden="1"/>
    </xf>
    <xf numFmtId="0" fontId="12" fillId="11" borderId="27" xfId="0" applyFont="1" applyFill="1" applyBorder="1" applyAlignment="1" applyProtection="1">
      <alignment horizontal="left" vertical="center" wrapText="1" indent="1"/>
      <protection hidden="1"/>
    </xf>
    <xf numFmtId="0" fontId="12" fillId="11" borderId="0" xfId="0" applyFont="1" applyFill="1" applyAlignment="1" applyProtection="1">
      <alignment horizontal="left" vertical="center" wrapText="1" indent="1"/>
      <protection hidden="1"/>
    </xf>
    <xf numFmtId="0" fontId="12" fillId="11" borderId="28" xfId="0" applyFont="1" applyFill="1" applyBorder="1" applyAlignment="1" applyProtection="1">
      <alignment horizontal="left" vertical="center" wrapText="1" indent="1"/>
      <protection hidden="1"/>
    </xf>
    <xf numFmtId="0" fontId="53" fillId="12" borderId="14" xfId="0" applyFont="1" applyFill="1" applyBorder="1" applyAlignment="1" applyProtection="1">
      <alignment horizontal="left" vertical="center"/>
      <protection hidden="1"/>
    </xf>
    <xf numFmtId="43" fontId="53" fillId="12" borderId="14" xfId="3" applyFont="1" applyFill="1" applyBorder="1" applyAlignment="1" applyProtection="1">
      <alignment horizontal="left" vertical="center"/>
      <protection hidden="1"/>
    </xf>
    <xf numFmtId="0" fontId="8" fillId="0" borderId="14" xfId="0" applyFont="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6" xfId="0" applyFont="1" applyFill="1" applyBorder="1" applyAlignment="1" applyProtection="1">
      <alignment horizontal="center" vertical="center" wrapText="1"/>
      <protection hidden="1"/>
    </xf>
    <xf numFmtId="0" fontId="8" fillId="3" borderId="17" xfId="0" applyFont="1" applyFill="1" applyBorder="1" applyAlignment="1" applyProtection="1">
      <alignment horizontal="center" vertical="center" wrapText="1"/>
      <protection hidden="1"/>
    </xf>
    <xf numFmtId="0" fontId="15" fillId="12" borderId="0" xfId="0" applyFont="1" applyFill="1" applyAlignment="1" applyProtection="1">
      <alignment horizontal="left" wrapText="1"/>
      <protection hidden="1"/>
    </xf>
    <xf numFmtId="0" fontId="8" fillId="0" borderId="0" xfId="0" applyFont="1" applyAlignment="1" applyProtection="1">
      <alignment horizontal="center" vertical="center" wrapText="1"/>
      <protection hidden="1"/>
    </xf>
    <xf numFmtId="0" fontId="8" fillId="9" borderId="8" xfId="0" applyFont="1" applyFill="1" applyBorder="1" applyAlignment="1" applyProtection="1">
      <alignment horizontal="center" vertical="center" wrapText="1"/>
      <protection hidden="1"/>
    </xf>
    <xf numFmtId="0" fontId="8" fillId="9" borderId="6" xfId="0" applyFont="1" applyFill="1" applyBorder="1" applyAlignment="1" applyProtection="1">
      <alignment horizontal="center" vertical="center" wrapText="1"/>
      <protection hidden="1"/>
    </xf>
    <xf numFmtId="0" fontId="79" fillId="11" borderId="18" xfId="0" applyFont="1" applyFill="1" applyBorder="1" applyAlignment="1" applyProtection="1">
      <alignment horizontal="left" vertical="center" wrapText="1"/>
      <protection hidden="1"/>
    </xf>
    <xf numFmtId="0" fontId="79" fillId="11" borderId="0" xfId="0" applyFont="1" applyFill="1" applyAlignment="1" applyProtection="1">
      <alignment horizontal="left" vertical="center" wrapText="1"/>
      <protection hidden="1"/>
    </xf>
    <xf numFmtId="0" fontId="8" fillId="9" borderId="49" xfId="0" applyFont="1" applyFill="1" applyBorder="1" applyAlignment="1" applyProtection="1">
      <alignment horizontal="center" vertical="center" wrapText="1"/>
      <protection hidden="1"/>
    </xf>
    <xf numFmtId="0" fontId="7" fillId="9" borderId="50" xfId="0" applyFont="1" applyFill="1" applyBorder="1" applyAlignment="1" applyProtection="1">
      <alignment horizontal="center" vertical="center" wrapText="1"/>
      <protection hidden="1"/>
    </xf>
    <xf numFmtId="0" fontId="7" fillId="9" borderId="6" xfId="0" applyFont="1" applyFill="1" applyBorder="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8" fillId="9" borderId="8" xfId="0" applyFont="1" applyFill="1" applyBorder="1" applyAlignment="1" applyProtection="1">
      <alignment horizontal="center" vertical="center"/>
      <protection hidden="1"/>
    </xf>
    <xf numFmtId="0" fontId="8" fillId="9" borderId="6" xfId="0" applyFont="1" applyFill="1" applyBorder="1" applyAlignment="1" applyProtection="1">
      <alignment horizontal="center" vertical="center"/>
      <protection hidden="1"/>
    </xf>
    <xf numFmtId="0" fontId="17" fillId="9" borderId="16" xfId="0" applyFont="1" applyFill="1" applyBorder="1" applyAlignment="1" applyProtection="1">
      <alignment horizontal="center" vertical="center" wrapText="1"/>
      <protection hidden="1"/>
    </xf>
    <xf numFmtId="0" fontId="4" fillId="9" borderId="17" xfId="0" applyFont="1" applyFill="1" applyBorder="1" applyAlignment="1" applyProtection="1">
      <alignment horizontal="center" vertical="center"/>
      <protection hidden="1"/>
    </xf>
    <xf numFmtId="0" fontId="8" fillId="9" borderId="42" xfId="0" applyFont="1" applyFill="1" applyBorder="1" applyAlignment="1" applyProtection="1">
      <alignment horizontal="center" vertical="center"/>
      <protection hidden="1"/>
    </xf>
    <xf numFmtId="0" fontId="8" fillId="9" borderId="43" xfId="0" applyFont="1" applyFill="1" applyBorder="1" applyAlignment="1" applyProtection="1">
      <alignment horizontal="center" vertical="center"/>
      <protection hidden="1"/>
    </xf>
    <xf numFmtId="0" fontId="25" fillId="11" borderId="14" xfId="0" applyFont="1" applyFill="1" applyBorder="1" applyAlignment="1" applyProtection="1">
      <alignment horizontal="center" vertical="center" wrapText="1"/>
      <protection hidden="1"/>
    </xf>
    <xf numFmtId="0" fontId="17" fillId="9" borderId="17" xfId="0" applyFont="1" applyFill="1" applyBorder="1" applyAlignment="1" applyProtection="1">
      <alignment horizontal="center" vertical="center"/>
      <protection hidden="1"/>
    </xf>
    <xf numFmtId="0" fontId="8" fillId="9" borderId="16" xfId="0" applyFont="1" applyFill="1" applyBorder="1" applyAlignment="1" applyProtection="1">
      <alignment horizontal="center" vertical="center" wrapText="1"/>
      <protection hidden="1"/>
    </xf>
    <xf numFmtId="0" fontId="8" fillId="9" borderId="17" xfId="0" applyFont="1" applyFill="1" applyBorder="1" applyAlignment="1" applyProtection="1">
      <alignment horizontal="center" vertical="center"/>
      <protection hidden="1"/>
    </xf>
    <xf numFmtId="0" fontId="53" fillId="11" borderId="11" xfId="0" applyFont="1" applyFill="1" applyBorder="1" applyAlignment="1" applyProtection="1">
      <alignment horizontal="left" vertical="center" indent="1"/>
      <protection hidden="1"/>
    </xf>
    <xf numFmtId="0" fontId="53" fillId="11" borderId="48" xfId="0" applyFont="1" applyFill="1" applyBorder="1" applyAlignment="1" applyProtection="1">
      <alignment horizontal="left" vertical="center" indent="1"/>
      <protection hidden="1"/>
    </xf>
    <xf numFmtId="0" fontId="53" fillId="11" borderId="12" xfId="0" applyFont="1" applyFill="1" applyBorder="1" applyAlignment="1" applyProtection="1">
      <alignment horizontal="left" vertical="center" indent="1"/>
      <protection hidden="1"/>
    </xf>
    <xf numFmtId="0" fontId="7" fillId="9" borderId="16" xfId="0" applyFont="1" applyFill="1" applyBorder="1" applyAlignment="1" applyProtection="1">
      <alignment horizontal="center" vertical="center" wrapText="1"/>
      <protection hidden="1"/>
    </xf>
    <xf numFmtId="0" fontId="7" fillId="9" borderId="17" xfId="0" applyFont="1" applyFill="1" applyBorder="1" applyAlignment="1" applyProtection="1">
      <alignment horizontal="center" vertical="center"/>
      <protection hidden="1"/>
    </xf>
    <xf numFmtId="0" fontId="53" fillId="11" borderId="24" xfId="0" applyFont="1" applyFill="1" applyBorder="1" applyAlignment="1" applyProtection="1">
      <alignment horizontal="left" vertical="center" indent="1"/>
      <protection hidden="1"/>
    </xf>
    <xf numFmtId="0" fontId="53" fillId="11" borderId="25" xfId="0" applyFont="1" applyFill="1" applyBorder="1" applyAlignment="1" applyProtection="1">
      <alignment horizontal="left" vertical="center" indent="1"/>
      <protection hidden="1"/>
    </xf>
    <xf numFmtId="0" fontId="53" fillId="11" borderId="26" xfId="0" applyFont="1" applyFill="1" applyBorder="1" applyAlignment="1" applyProtection="1">
      <alignment horizontal="left" vertical="center" indent="1"/>
      <protection hidden="1"/>
    </xf>
    <xf numFmtId="0" fontId="8" fillId="9" borderId="17" xfId="0" applyFont="1" applyFill="1" applyBorder="1" applyAlignment="1" applyProtection="1">
      <alignment horizontal="center" vertical="center" wrapText="1"/>
      <protection hidden="1"/>
    </xf>
    <xf numFmtId="0" fontId="17" fillId="9" borderId="17" xfId="0" applyFont="1" applyFill="1" applyBorder="1" applyAlignment="1" applyProtection="1">
      <alignment horizontal="center" vertical="center" wrapText="1"/>
      <protection hidden="1"/>
    </xf>
    <xf numFmtId="0" fontId="7" fillId="11" borderId="14" xfId="0" applyFont="1" applyFill="1" applyBorder="1" applyAlignment="1" applyProtection="1">
      <alignment horizontal="center" vertical="center" wrapText="1"/>
      <protection hidden="1"/>
    </xf>
    <xf numFmtId="0" fontId="7" fillId="0" borderId="0" xfId="0" applyFont="1" applyAlignment="1" applyProtection="1">
      <alignment horizontal="center"/>
      <protection hidden="1"/>
    </xf>
    <xf numFmtId="0" fontId="5" fillId="7" borderId="24"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5" fillId="8" borderId="51" xfId="0" applyFont="1" applyFill="1" applyBorder="1" applyAlignment="1">
      <alignment horizontal="center" vertical="center" wrapText="1"/>
    </xf>
    <xf numFmtId="0" fontId="5" fillId="8" borderId="52" xfId="0" applyFont="1" applyFill="1" applyBorder="1" applyAlignment="1">
      <alignment horizontal="center" vertical="center" wrapText="1"/>
    </xf>
    <xf numFmtId="0" fontId="64" fillId="12" borderId="0" xfId="0" applyFont="1" applyFill="1" applyAlignment="1">
      <alignment horizontal="center" vertical="center" wrapText="1"/>
    </xf>
    <xf numFmtId="0" fontId="5" fillId="4" borderId="9" xfId="0" applyFont="1" applyFill="1" applyBorder="1" applyAlignment="1">
      <alignment horizontal="justify" vertical="center" wrapText="1"/>
    </xf>
    <xf numFmtId="0" fontId="5" fillId="4" borderId="10" xfId="0" applyFont="1" applyFill="1" applyBorder="1" applyAlignment="1">
      <alignment horizontal="justify"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5" fillId="7" borderId="52" xfId="0" applyFont="1" applyFill="1" applyBorder="1" applyAlignment="1">
      <alignment horizontal="center" vertical="center" wrapText="1"/>
    </xf>
  </cellXfs>
  <cellStyles count="4">
    <cellStyle name="Comma" xfId="3" builtinId="3"/>
    <cellStyle name="Hyperlink" xfId="2" builtinId="8"/>
    <cellStyle name="Normal" xfId="0" builtinId="0"/>
    <cellStyle name="Percent" xfId="1" builtinId="5"/>
  </cellStyles>
  <dxfs count="2">
    <dxf>
      <font>
        <color theme="0" tint="-0.14996795556505021"/>
      </font>
      <fill>
        <patternFill>
          <bgColor theme="0" tint="-0.14996795556505021"/>
        </patternFill>
      </fill>
      <border>
        <left/>
        <right/>
        <top/>
        <bottom/>
        <vertical/>
        <horizontal/>
      </border>
    </dxf>
    <dxf>
      <font>
        <strike/>
        <color theme="0" tint="-0.14996795556505021"/>
      </font>
      <fill>
        <patternFill>
          <bgColor theme="0" tint="-0.14996795556505021"/>
        </patternFill>
      </fill>
      <border>
        <left/>
        <right/>
        <top/>
        <bottom/>
        <vertical/>
        <horizontal/>
      </border>
    </dxf>
  </dxfs>
  <tableStyles count="0" defaultTableStyle="TableStyleMedium2" defaultPivotStyle="PivotStyleLight16"/>
  <colors>
    <mruColors>
      <color rgb="FFFAFAFA"/>
      <color rgb="FFFFC7CE"/>
      <color rgb="FFD9F2D0"/>
      <color rgb="FFE7F7FD"/>
      <color rgb="FF528FCD"/>
      <color rgb="FFF2FBEF"/>
      <color rgb="FFFFFFCC"/>
      <color rgb="FFFFFF99"/>
      <color rgb="FFFFFF66"/>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Structure" Target="richData/rdrichvaluestructure.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 Target="richData/rdrichvalue.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22/10/relationships/richValueRel" Target="richData/richValueRel.xml"/><Relationship Id="rId27"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5117038483843"/>
    <pageSetUpPr fitToPage="1"/>
  </sheetPr>
  <dimension ref="A1:M29"/>
  <sheetViews>
    <sheetView showGridLines="0" tabSelected="1" zoomScale="90" zoomScaleNormal="90" workbookViewId="0"/>
  </sheetViews>
  <sheetFormatPr defaultColWidth="9" defaultRowHeight="13.5"/>
  <cols>
    <col min="1" max="1" width="3.5" style="65" customWidth="1"/>
    <col min="2" max="5" width="2.625" style="65" customWidth="1"/>
    <col min="6" max="7" width="4.25" style="65" customWidth="1"/>
    <col min="8" max="8" width="28.875" style="65" customWidth="1"/>
    <col min="9" max="9" width="113.875" style="65" customWidth="1"/>
    <col min="10" max="10" width="3.875" style="65" customWidth="1"/>
    <col min="11" max="16384" width="9" style="65"/>
  </cols>
  <sheetData>
    <row r="1" spans="1:11" ht="14.25">
      <c r="A1" s="101"/>
      <c r="B1" s="101"/>
      <c r="C1" s="101"/>
      <c r="D1" s="101"/>
      <c r="E1" s="101"/>
      <c r="F1" s="101"/>
      <c r="G1" s="101"/>
      <c r="H1" s="101"/>
      <c r="I1" s="101"/>
      <c r="J1" s="101"/>
    </row>
    <row r="2" spans="1:11" ht="20.25">
      <c r="A2" s="330"/>
      <c r="B2" s="330"/>
      <c r="C2" s="330"/>
      <c r="D2" s="330"/>
      <c r="E2" s="330"/>
      <c r="F2" s="330"/>
      <c r="G2" s="330"/>
      <c r="H2" s="330"/>
      <c r="I2" s="330"/>
      <c r="J2" s="330"/>
    </row>
    <row r="3" spans="1:11" ht="20.25">
      <c r="A3" s="243"/>
      <c r="B3" s="243"/>
      <c r="C3" s="243"/>
      <c r="D3" s="243"/>
      <c r="E3" s="243"/>
      <c r="F3" s="243"/>
      <c r="G3" s="243"/>
      <c r="H3" s="331" t="s">
        <v>0</v>
      </c>
      <c r="I3" s="331"/>
      <c r="J3" s="243"/>
    </row>
    <row r="4" spans="1:11">
      <c r="A4" s="319" t="s">
        <v>1</v>
      </c>
      <c r="B4" s="319"/>
      <c r="C4" s="319"/>
      <c r="D4" s="319"/>
      <c r="E4" s="319"/>
      <c r="F4" s="319"/>
      <c r="G4" s="319"/>
      <c r="H4" s="319"/>
      <c r="I4" s="319"/>
      <c r="J4" s="319"/>
    </row>
    <row r="5" spans="1:11">
      <c r="A5" s="319"/>
      <c r="B5" s="319"/>
      <c r="C5" s="319"/>
      <c r="D5" s="319"/>
      <c r="E5" s="319"/>
      <c r="F5" s="319"/>
      <c r="G5" s="319"/>
      <c r="H5" s="319"/>
      <c r="I5" s="319"/>
      <c r="J5" s="319"/>
    </row>
    <row r="6" spans="1:11" ht="21" thickBot="1">
      <c r="A6" s="244"/>
      <c r="B6" s="244"/>
      <c r="C6" s="244"/>
      <c r="D6" s="244"/>
      <c r="E6" s="244"/>
      <c r="F6" s="244"/>
      <c r="G6" s="244"/>
      <c r="H6" s="244"/>
      <c r="I6" s="244"/>
      <c r="J6" s="245"/>
    </row>
    <row r="7" spans="1:11" ht="82.5" customHeight="1" thickTop="1">
      <c r="A7" s="246"/>
      <c r="B7" s="332" t="s">
        <v>559</v>
      </c>
      <c r="C7" s="333"/>
      <c r="D7" s="333"/>
      <c r="E7" s="333"/>
      <c r="F7" s="333"/>
      <c r="G7" s="333"/>
      <c r="H7" s="333"/>
      <c r="I7" s="333"/>
      <c r="J7" s="247"/>
      <c r="K7" s="248"/>
    </row>
    <row r="8" spans="1:11" ht="12" customHeight="1" thickBot="1">
      <c r="A8" s="100"/>
      <c r="B8" s="100"/>
      <c r="C8" s="100"/>
      <c r="D8" s="100"/>
      <c r="E8" s="100"/>
      <c r="F8" s="100"/>
      <c r="G8" s="100"/>
      <c r="H8" s="244"/>
      <c r="I8" s="244"/>
      <c r="J8" s="247"/>
    </row>
    <row r="9" spans="1:11" ht="108" customHeight="1" thickTop="1">
      <c r="A9" s="246"/>
      <c r="B9" s="332" t="s">
        <v>574</v>
      </c>
      <c r="C9" s="333"/>
      <c r="D9" s="333"/>
      <c r="E9" s="333"/>
      <c r="F9" s="333"/>
      <c r="G9" s="333"/>
      <c r="H9" s="333"/>
      <c r="I9" s="333"/>
      <c r="J9" s="247"/>
    </row>
    <row r="10" spans="1:11" ht="24" customHeight="1">
      <c r="A10" s="246"/>
      <c r="B10" s="320"/>
      <c r="C10" s="250"/>
      <c r="D10" s="334" t="s">
        <v>411</v>
      </c>
      <c r="E10" s="334"/>
      <c r="F10" s="334"/>
      <c r="G10" s="334"/>
      <c r="H10" s="334"/>
      <c r="I10" s="334"/>
      <c r="J10" s="247"/>
    </row>
    <row r="11" spans="1:11" ht="72" customHeight="1">
      <c r="A11" s="246"/>
      <c r="B11" s="320"/>
      <c r="C11" s="250"/>
      <c r="D11" s="335" t="s">
        <v>624</v>
      </c>
      <c r="E11" s="335"/>
      <c r="F11" s="335"/>
      <c r="G11" s="335"/>
      <c r="H11" s="335"/>
      <c r="I11" s="335"/>
      <c r="J11" s="247"/>
    </row>
    <row r="12" spans="1:11" ht="24" customHeight="1">
      <c r="A12" s="246"/>
      <c r="B12" s="249"/>
      <c r="C12" s="250"/>
      <c r="D12" s="251"/>
      <c r="E12" s="325" t="s">
        <v>410</v>
      </c>
      <c r="F12" s="325"/>
      <c r="G12" s="325"/>
      <c r="H12" s="325"/>
      <c r="I12" s="325"/>
      <c r="J12" s="247"/>
    </row>
    <row r="13" spans="1:11" ht="24" customHeight="1">
      <c r="A13" s="246"/>
      <c r="B13" s="320"/>
      <c r="C13" s="250"/>
      <c r="D13" s="326"/>
      <c r="E13" s="336" t="s">
        <v>605</v>
      </c>
      <c r="F13" s="336"/>
      <c r="G13" s="336"/>
      <c r="H13" s="336"/>
      <c r="I13" s="336"/>
      <c r="J13" s="247"/>
    </row>
    <row r="14" spans="1:11" ht="138.6" customHeight="1">
      <c r="A14" s="246"/>
      <c r="B14" s="320"/>
      <c r="C14" s="250"/>
      <c r="D14" s="326"/>
      <c r="E14" s="252"/>
      <c r="F14" s="323" t="s">
        <v>614</v>
      </c>
      <c r="G14" s="324"/>
      <c r="H14" s="324"/>
      <c r="I14" s="324"/>
      <c r="J14" s="247"/>
    </row>
    <row r="15" spans="1:11" ht="57.95" customHeight="1">
      <c r="A15" s="246"/>
      <c r="B15" s="320"/>
      <c r="C15" s="250"/>
      <c r="D15" s="326"/>
      <c r="E15" s="337" t="s">
        <v>615</v>
      </c>
      <c r="F15" s="337"/>
      <c r="G15" s="337"/>
      <c r="H15" s="337"/>
      <c r="I15" s="337"/>
      <c r="J15" s="247"/>
    </row>
    <row r="16" spans="1:11" ht="52.5" customHeight="1">
      <c r="A16" s="246"/>
      <c r="B16" s="320"/>
      <c r="C16" s="250"/>
      <c r="D16" s="326"/>
      <c r="E16" s="252"/>
      <c r="F16" s="338" t="s">
        <v>613</v>
      </c>
      <c r="G16" s="336"/>
      <c r="H16" s="336"/>
      <c r="I16" s="336"/>
      <c r="J16" s="247"/>
    </row>
    <row r="17" spans="1:13" ht="30.75" customHeight="1">
      <c r="A17" s="246"/>
      <c r="B17" s="320"/>
      <c r="C17" s="250"/>
      <c r="D17" s="326"/>
      <c r="E17" s="322" t="s">
        <v>404</v>
      </c>
      <c r="F17" s="322"/>
      <c r="G17" s="322"/>
      <c r="H17" s="322"/>
      <c r="I17" s="322"/>
      <c r="J17" s="247"/>
    </row>
    <row r="18" spans="1:13" ht="24" customHeight="1">
      <c r="A18" s="246"/>
      <c r="B18" s="249"/>
      <c r="C18" s="250"/>
      <c r="D18" s="326"/>
      <c r="E18" s="253"/>
      <c r="F18" s="327" t="s">
        <v>413</v>
      </c>
      <c r="G18" s="327"/>
      <c r="H18" s="327"/>
      <c r="I18" s="327"/>
      <c r="J18" s="247"/>
    </row>
    <row r="19" spans="1:13" ht="24" customHeight="1">
      <c r="A19" s="246"/>
      <c r="B19" s="320"/>
      <c r="C19" s="250"/>
      <c r="D19" s="326"/>
      <c r="E19" s="253"/>
      <c r="F19" s="322" t="s">
        <v>412</v>
      </c>
      <c r="G19" s="322"/>
      <c r="H19" s="322"/>
      <c r="I19" s="322"/>
      <c r="J19" s="247"/>
    </row>
    <row r="20" spans="1:13" ht="59.25" customHeight="1">
      <c r="A20" s="246"/>
      <c r="B20" s="320"/>
      <c r="C20" s="250"/>
      <c r="D20" s="326"/>
      <c r="E20" s="253"/>
      <c r="F20" s="252"/>
      <c r="G20" s="323" t="s">
        <v>2</v>
      </c>
      <c r="H20" s="324"/>
      <c r="I20" s="324"/>
      <c r="J20" s="247"/>
    </row>
    <row r="21" spans="1:13" ht="31.15" customHeight="1">
      <c r="A21" s="246"/>
      <c r="B21" s="320"/>
      <c r="C21" s="250"/>
      <c r="D21" s="326"/>
      <c r="E21" s="253"/>
      <c r="F21" s="322" t="s">
        <v>405</v>
      </c>
      <c r="G21" s="322"/>
      <c r="H21" s="322"/>
      <c r="I21" s="322"/>
      <c r="J21" s="247"/>
    </row>
    <row r="22" spans="1:13" ht="12" customHeight="1">
      <c r="A22" s="246"/>
      <c r="B22" s="320"/>
      <c r="C22" s="321"/>
      <c r="D22" s="321"/>
      <c r="E22" s="321"/>
      <c r="F22" s="321"/>
      <c r="G22" s="321"/>
      <c r="H22" s="321"/>
      <c r="I22" s="321"/>
      <c r="J22" s="247"/>
      <c r="M22" s="254"/>
    </row>
    <row r="23" spans="1:13" ht="70.5" customHeight="1">
      <c r="A23" s="246"/>
      <c r="B23" s="328" t="s">
        <v>414</v>
      </c>
      <c r="C23" s="329"/>
      <c r="D23" s="329"/>
      <c r="E23" s="329"/>
      <c r="F23" s="329"/>
      <c r="G23" s="329"/>
      <c r="H23" s="329"/>
      <c r="I23" s="329"/>
      <c r="J23" s="247"/>
    </row>
    <row r="24" spans="1:13" ht="15">
      <c r="A24" s="101"/>
      <c r="B24" s="101"/>
      <c r="C24" s="101"/>
      <c r="D24" s="101"/>
      <c r="E24" s="101"/>
      <c r="F24" s="101"/>
      <c r="G24" s="101"/>
      <c r="H24" s="318"/>
      <c r="I24" s="318"/>
      <c r="J24" s="101"/>
    </row>
    <row r="25" spans="1:13" ht="20.100000000000001" customHeight="1" thickBot="1">
      <c r="A25" s="101"/>
      <c r="B25" s="101"/>
      <c r="C25" s="101"/>
      <c r="D25" s="101"/>
      <c r="E25" s="101"/>
      <c r="F25" s="101"/>
      <c r="G25" s="101"/>
      <c r="H25" s="255" t="s">
        <v>3</v>
      </c>
      <c r="I25" s="256"/>
      <c r="J25" s="101"/>
    </row>
    <row r="26" spans="1:13" ht="20.100000000000001" customHeight="1" thickTop="1">
      <c r="A26" s="101"/>
      <c r="B26" s="101"/>
      <c r="C26" s="101"/>
      <c r="D26" s="101"/>
      <c r="E26" s="101"/>
      <c r="F26" s="101"/>
      <c r="G26" s="101"/>
      <c r="H26" s="257" t="s">
        <v>4</v>
      </c>
      <c r="I26" s="258" t="s">
        <v>5</v>
      </c>
      <c r="J26" s="101"/>
    </row>
    <row r="27" spans="1:13" ht="20.100000000000001" customHeight="1">
      <c r="A27" s="101"/>
      <c r="B27" s="101"/>
      <c r="C27" s="101"/>
      <c r="D27" s="101"/>
      <c r="E27" s="101"/>
      <c r="F27" s="101"/>
      <c r="G27" s="101"/>
      <c r="H27" s="259" t="s">
        <v>6</v>
      </c>
      <c r="I27" s="260" t="s">
        <v>637</v>
      </c>
      <c r="J27" s="101"/>
      <c r="K27" s="193"/>
    </row>
    <row r="28" spans="1:13" ht="27" customHeight="1">
      <c r="A28" s="101"/>
      <c r="B28" s="101"/>
      <c r="C28" s="101"/>
      <c r="D28" s="101"/>
      <c r="E28" s="101"/>
      <c r="F28" s="101"/>
      <c r="G28" s="101"/>
      <c r="H28" s="259" t="s">
        <v>7</v>
      </c>
      <c r="I28" s="261" t="s">
        <v>409</v>
      </c>
      <c r="J28" s="101"/>
    </row>
    <row r="29" spans="1:13">
      <c r="A29" s="100"/>
      <c r="B29" s="100"/>
      <c r="C29" s="100"/>
      <c r="D29" s="100"/>
      <c r="E29" s="100"/>
      <c r="F29" s="100"/>
      <c r="G29" s="100"/>
      <c r="H29" s="100"/>
      <c r="I29" s="100"/>
      <c r="J29" s="100"/>
    </row>
  </sheetData>
  <sheetProtection algorithmName="SHA-512" hashValue="dmPsyQ8uzJBS4MIFBVh5eR2w4ZTmZwGR9Vl7o6FfkmxMt9hwfnPedD9JkIOSAEBXww/QeQ4a7BBDM6aaZJdHUQ==" saltValue="V/GZZGtI9ebpS1jJaX9eiw==" spinCount="100000" sheet="1" objects="1" scenarios="1" selectLockedCells="1" selectUnlockedCells="1"/>
  <mergeCells count="24">
    <mergeCell ref="A2:J2"/>
    <mergeCell ref="H3:I3"/>
    <mergeCell ref="B7:I7"/>
    <mergeCell ref="B9:I9"/>
    <mergeCell ref="B13:B17"/>
    <mergeCell ref="B10:B11"/>
    <mergeCell ref="D10:I10"/>
    <mergeCell ref="D11:I11"/>
    <mergeCell ref="E13:I13"/>
    <mergeCell ref="E15:I15"/>
    <mergeCell ref="F16:I16"/>
    <mergeCell ref="H24:I24"/>
    <mergeCell ref="A4:J5"/>
    <mergeCell ref="B19:B21"/>
    <mergeCell ref="B22:I22"/>
    <mergeCell ref="E17:I17"/>
    <mergeCell ref="F14:I14"/>
    <mergeCell ref="E12:I12"/>
    <mergeCell ref="D13:D21"/>
    <mergeCell ref="F18:I18"/>
    <mergeCell ref="F19:I19"/>
    <mergeCell ref="F21:I21"/>
    <mergeCell ref="G20:I20"/>
    <mergeCell ref="B23:I23"/>
  </mergeCells>
  <phoneticPr fontId="44" type="noConversion"/>
  <pageMargins left="0.7" right="0.7" top="0.75" bottom="0.75" header="0.3" footer="0.3"/>
  <pageSetup paperSize="9" scale="5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5117038483843"/>
  </sheetPr>
  <dimension ref="A1:AS19"/>
  <sheetViews>
    <sheetView showGridLines="0" zoomScale="90" zoomScaleNormal="90" workbookViewId="0"/>
  </sheetViews>
  <sheetFormatPr defaultColWidth="8.625" defaultRowHeight="14.25"/>
  <cols>
    <col min="1" max="1" width="3.5" style="65" customWidth="1"/>
    <col min="2" max="2" width="45.625" style="98" customWidth="1"/>
    <col min="3" max="4" width="30.625" style="98" customWidth="1"/>
    <col min="5" max="5" width="12.625" style="98" customWidth="1"/>
    <col min="6" max="6" width="30.625" style="98" customWidth="1"/>
    <col min="7" max="7" width="12.625" style="98" customWidth="1"/>
    <col min="8" max="8" width="30.625" style="98" customWidth="1"/>
    <col min="9" max="9" width="12.625" style="98" customWidth="1"/>
    <col min="10" max="10" width="30.625" style="98" customWidth="1"/>
    <col min="11" max="11" width="12.625" style="98" customWidth="1"/>
    <col min="12" max="16384" width="8.625" style="57"/>
  </cols>
  <sheetData>
    <row r="1" spans="1:45">
      <c r="A1" s="57"/>
      <c r="F1" s="65"/>
      <c r="G1" s="57"/>
      <c r="H1" s="57"/>
      <c r="I1" s="57"/>
      <c r="J1" s="57"/>
      <c r="K1" s="57"/>
    </row>
    <row r="2" spans="1:45" ht="40.15" customHeight="1">
      <c r="A2" s="57"/>
      <c r="B2" s="319" t="s">
        <v>449</v>
      </c>
      <c r="C2" s="319"/>
      <c r="D2" s="319"/>
      <c r="E2" s="101"/>
      <c r="F2" s="99" t="s">
        <v>415</v>
      </c>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row>
    <row r="3" spans="1:45" ht="20.100000000000001" customHeight="1">
      <c r="A3" s="57"/>
      <c r="B3" s="103"/>
      <c r="C3" s="103"/>
      <c r="D3" s="103"/>
      <c r="E3" s="103"/>
      <c r="F3" s="65"/>
      <c r="G3" s="57"/>
      <c r="H3" s="57"/>
      <c r="I3" s="57"/>
      <c r="J3" s="57"/>
      <c r="K3" s="57"/>
    </row>
    <row r="4" spans="1:45" ht="30" customHeight="1">
      <c r="A4" s="57"/>
      <c r="B4" s="59" t="s">
        <v>11</v>
      </c>
      <c r="C4" s="87" t="str">
        <f>IF(Summary!C7="","",Summary!C7)</f>
        <v/>
      </c>
      <c r="D4" s="103"/>
      <c r="E4" s="103"/>
      <c r="F4" s="385" t="s">
        <v>598</v>
      </c>
      <c r="G4" s="385"/>
      <c r="H4" s="385"/>
      <c r="I4" s="385"/>
      <c r="J4" s="385"/>
      <c r="K4" s="385"/>
    </row>
    <row r="5" spans="1:45" ht="30" customHeight="1">
      <c r="A5" s="57"/>
      <c r="B5" s="59" t="s">
        <v>12</v>
      </c>
      <c r="C5" s="87" t="str">
        <f>IF(Summary!C8="","",Summary!C8)</f>
        <v/>
      </c>
      <c r="D5" s="103"/>
      <c r="E5" s="103"/>
      <c r="F5" s="450" t="s">
        <v>596</v>
      </c>
      <c r="G5" s="450"/>
      <c r="H5" s="450"/>
      <c r="I5" s="450"/>
      <c r="J5" s="450"/>
      <c r="K5" s="450"/>
    </row>
    <row r="6" spans="1:45" ht="19.899999999999999" customHeight="1">
      <c r="B6" s="204"/>
      <c r="C6" s="204"/>
      <c r="D6" s="204"/>
      <c r="E6" s="204"/>
      <c r="F6" s="204"/>
      <c r="G6" s="204"/>
      <c r="H6" s="204"/>
      <c r="I6" s="204"/>
      <c r="J6" s="204"/>
      <c r="K6" s="204"/>
    </row>
    <row r="7" spans="1:45" ht="28.5" customHeight="1">
      <c r="B7" s="448" t="s">
        <v>32</v>
      </c>
      <c r="C7" s="449"/>
      <c r="D7" s="448" t="s">
        <v>33</v>
      </c>
      <c r="E7" s="449"/>
      <c r="F7" s="448" t="s">
        <v>571</v>
      </c>
      <c r="G7" s="449"/>
      <c r="H7" s="448" t="s">
        <v>597</v>
      </c>
      <c r="I7" s="449"/>
      <c r="J7" s="448" t="s">
        <v>34</v>
      </c>
      <c r="K7" s="449"/>
    </row>
    <row r="8" spans="1:45" ht="24" customHeight="1">
      <c r="B8" s="205" t="s">
        <v>626</v>
      </c>
      <c r="C8" s="205" t="s">
        <v>18</v>
      </c>
      <c r="D8" s="205" t="s">
        <v>626</v>
      </c>
      <c r="E8" s="205" t="s">
        <v>18</v>
      </c>
      <c r="F8" s="205" t="s">
        <v>626</v>
      </c>
      <c r="G8" s="205" t="s">
        <v>18</v>
      </c>
      <c r="H8" s="205" t="s">
        <v>626</v>
      </c>
      <c r="I8" s="205" t="s">
        <v>18</v>
      </c>
      <c r="J8" s="205" t="s">
        <v>626</v>
      </c>
      <c r="K8" s="205" t="s">
        <v>18</v>
      </c>
    </row>
    <row r="9" spans="1:45" ht="24" customHeight="1">
      <c r="B9" s="129">
        <v>1</v>
      </c>
      <c r="C9" s="148" t="s">
        <v>35</v>
      </c>
      <c r="D9" s="207">
        <v>0</v>
      </c>
      <c r="E9" s="206" t="s">
        <v>355</v>
      </c>
      <c r="F9" s="207">
        <v>0</v>
      </c>
      <c r="G9" s="148" t="s">
        <v>421</v>
      </c>
      <c r="H9" s="129">
        <v>0</v>
      </c>
      <c r="I9" s="148" t="s">
        <v>563</v>
      </c>
      <c r="J9" s="129">
        <v>0</v>
      </c>
      <c r="K9" s="148" t="s">
        <v>37</v>
      </c>
    </row>
    <row r="10" spans="1:45" ht="24" customHeight="1">
      <c r="B10" s="158"/>
      <c r="C10" s="158"/>
      <c r="D10" s="126"/>
      <c r="E10" s="126"/>
      <c r="F10" s="126"/>
      <c r="G10" s="126"/>
      <c r="I10" s="126"/>
      <c r="K10" s="126"/>
    </row>
    <row r="11" spans="1:45" ht="24" customHeight="1">
      <c r="B11" s="385" t="s">
        <v>627</v>
      </c>
      <c r="C11" s="385"/>
      <c r="D11" s="385"/>
      <c r="E11" s="385"/>
      <c r="F11" s="385"/>
      <c r="G11" s="385"/>
      <c r="H11" s="385"/>
      <c r="I11" s="385"/>
      <c r="J11" s="385"/>
      <c r="K11" s="385"/>
    </row>
    <row r="12" spans="1:45">
      <c r="B12" s="134"/>
      <c r="C12" s="134"/>
      <c r="D12" s="134"/>
    </row>
    <row r="13" spans="1:45">
      <c r="B13" s="134"/>
      <c r="C13" s="134"/>
      <c r="D13" s="134"/>
    </row>
    <row r="16" spans="1:45" ht="16.149999999999999" customHeight="1">
      <c r="B16" s="191"/>
      <c r="C16" s="191"/>
      <c r="D16" s="191"/>
      <c r="E16" s="191"/>
    </row>
    <row r="17" spans="2:5">
      <c r="B17" s="191"/>
      <c r="C17" s="191"/>
      <c r="D17" s="191"/>
      <c r="E17" s="191"/>
    </row>
    <row r="18" spans="2:5">
      <c r="B18" s="191"/>
      <c r="C18" s="191"/>
      <c r="D18" s="191"/>
      <c r="E18" s="191"/>
    </row>
    <row r="19" spans="2:5">
      <c r="B19" s="191"/>
      <c r="C19" s="191"/>
      <c r="D19" s="191"/>
      <c r="E19" s="191"/>
    </row>
  </sheetData>
  <sheetProtection algorithmName="SHA-512" hashValue="LmMpUGzWsAgl3IF0WfsnEp/TkPhSxeUY8cBD4VEI6Rno2XRZ5I6G3B4WF1vPKv9bRfH4iGKkrUQN7U1cf/wfAg==" saltValue="JzqqvjH1rwdNgHHoJRxFJQ==" spinCount="100000" sheet="1" objects="1" scenarios="1" formatRows="0"/>
  <mergeCells count="9">
    <mergeCell ref="B11:K11"/>
    <mergeCell ref="F7:G7"/>
    <mergeCell ref="B2:D2"/>
    <mergeCell ref="B7:C7"/>
    <mergeCell ref="D7:E7"/>
    <mergeCell ref="H7:I7"/>
    <mergeCell ref="J7:K7"/>
    <mergeCell ref="F4:K4"/>
    <mergeCell ref="F5:K5"/>
  </mergeCells>
  <phoneticPr fontId="44" type="noConversion"/>
  <dataValidations count="1">
    <dataValidation type="decimal" operator="notEqual" allowBlank="1" showInputMessage="1" showErrorMessage="1" promptTitle="Lower Calorific Value (LCV)" prompt="The value must be greater than zero" sqref="B9" xr:uid="{EAA8E03D-D8E1-4238-8C51-85874B55457C}">
      <formula1>0</formula1>
    </dataValidation>
  </dataValidations>
  <pageMargins left="0.7" right="0.7" top="0.75" bottom="0.75" header="0.3" footer="0.3"/>
  <pageSetup paperSize="9" orientation="portrait"/>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69F5F-5AB9-4431-8003-E8609B2114D6}">
  <sheetPr codeName="Sheet17">
    <tabColor theme="9" tint="0.79995117038483843"/>
  </sheetPr>
  <dimension ref="B1:AT74"/>
  <sheetViews>
    <sheetView showGridLines="0" zoomScale="90" zoomScaleNormal="90" workbookViewId="0">
      <selection activeCell="F10" sqref="F10"/>
    </sheetView>
  </sheetViews>
  <sheetFormatPr defaultColWidth="8.625" defaultRowHeight="14.25"/>
  <cols>
    <col min="1" max="1" width="3.5" style="57" customWidth="1"/>
    <col min="2" max="2" width="45.625" style="98" customWidth="1"/>
    <col min="3" max="3" width="30.625" style="98" customWidth="1"/>
    <col min="4" max="5" width="30.625" style="107" customWidth="1"/>
    <col min="6" max="10" width="14.375" style="107" customWidth="1"/>
    <col min="11" max="12" width="52.625" style="98" customWidth="1"/>
    <col min="13" max="13" width="9.5" style="57" customWidth="1"/>
    <col min="14" max="16384" width="8.625" style="57"/>
  </cols>
  <sheetData>
    <row r="1" spans="2:46">
      <c r="D1" s="98"/>
      <c r="E1" s="98"/>
      <c r="F1" s="98"/>
      <c r="G1" s="65"/>
      <c r="H1" s="57"/>
      <c r="I1" s="57"/>
      <c r="J1" s="57"/>
      <c r="K1" s="57"/>
      <c r="L1" s="57"/>
    </row>
    <row r="2" spans="2:46" ht="40.15" customHeight="1">
      <c r="B2" s="319" t="s">
        <v>520</v>
      </c>
      <c r="C2" s="319"/>
      <c r="D2" s="319"/>
      <c r="E2" s="99" t="s">
        <v>415</v>
      </c>
      <c r="F2" s="132"/>
      <c r="G2" s="100"/>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row>
    <row r="3" spans="2:46" ht="20.100000000000001" customHeight="1">
      <c r="B3" s="103"/>
      <c r="C3" s="103"/>
      <c r="D3" s="103"/>
      <c r="E3" s="103"/>
      <c r="F3" s="103"/>
      <c r="G3" s="65"/>
      <c r="H3" s="57"/>
      <c r="I3" s="57"/>
      <c r="J3" s="57"/>
      <c r="K3" s="57"/>
      <c r="L3" s="57"/>
    </row>
    <row r="4" spans="2:46" ht="30" customHeight="1">
      <c r="B4" s="59" t="s">
        <v>11</v>
      </c>
      <c r="C4" s="87" t="str">
        <f>IF(Summary!C7="","",Summary!C7)</f>
        <v/>
      </c>
      <c r="G4" s="450" t="s">
        <v>585</v>
      </c>
      <c r="H4" s="450"/>
      <c r="I4" s="450"/>
      <c r="J4" s="450"/>
      <c r="K4" s="450"/>
      <c r="L4" s="450"/>
    </row>
    <row r="5" spans="2:46" ht="30" customHeight="1">
      <c r="B5" s="59" t="s">
        <v>12</v>
      </c>
      <c r="C5" s="87" t="str">
        <f>IF(Summary!C8="","",Summary!C8)</f>
        <v/>
      </c>
      <c r="G5" s="386" t="s">
        <v>631</v>
      </c>
      <c r="H5" s="386"/>
      <c r="I5" s="386"/>
      <c r="J5" s="386"/>
      <c r="K5" s="386"/>
      <c r="L5" s="386"/>
    </row>
    <row r="6" spans="2:46" ht="20.25" customHeight="1">
      <c r="B6" s="118"/>
      <c r="C6" s="118"/>
      <c r="D6" s="109"/>
      <c r="E6" s="109"/>
      <c r="F6" s="109"/>
      <c r="G6" s="386"/>
      <c r="H6" s="386"/>
      <c r="I6" s="386"/>
      <c r="J6" s="386"/>
      <c r="K6" s="386"/>
      <c r="L6" s="386"/>
    </row>
    <row r="7" spans="2:46" ht="20.25" customHeight="1">
      <c r="B7" s="114"/>
      <c r="C7" s="57"/>
      <c r="D7" s="115" t="s">
        <v>9</v>
      </c>
      <c r="E7" s="115" t="s">
        <v>10</v>
      </c>
      <c r="F7" s="110"/>
      <c r="G7" s="386"/>
      <c r="H7" s="386"/>
      <c r="I7" s="386"/>
      <c r="J7" s="386"/>
      <c r="K7" s="386"/>
      <c r="L7" s="386"/>
      <c r="M7" s="110"/>
      <c r="N7" s="110"/>
    </row>
    <row r="8" spans="2:46" ht="46.9" customHeight="1">
      <c r="B8" s="116" t="s">
        <v>420</v>
      </c>
      <c r="C8" s="117" t="s">
        <v>601</v>
      </c>
      <c r="D8" s="240">
        <f>IF(SUM(I15:I64)="","",SUM(I15:I64))</f>
        <v>0</v>
      </c>
      <c r="E8" s="240">
        <f>IF(SUM(J15:J64)="","",SUM(J15:J64))</f>
        <v>0</v>
      </c>
      <c r="F8" s="110"/>
      <c r="G8" s="386"/>
      <c r="H8" s="386"/>
      <c r="I8" s="386"/>
      <c r="J8" s="386"/>
      <c r="K8" s="386"/>
      <c r="L8" s="386"/>
      <c r="M8" s="110"/>
      <c r="N8" s="110"/>
    </row>
    <row r="9" spans="2:46" ht="19.899999999999999" customHeight="1">
      <c r="B9" s="118"/>
      <c r="C9" s="118"/>
      <c r="D9" s="109"/>
      <c r="E9" s="109"/>
      <c r="F9" s="110"/>
      <c r="G9" s="386"/>
      <c r="H9" s="386"/>
      <c r="I9" s="386"/>
      <c r="J9" s="386"/>
      <c r="K9" s="386"/>
      <c r="L9" s="386"/>
      <c r="M9" s="110"/>
      <c r="N9" s="110"/>
    </row>
    <row r="10" spans="2:46" s="120" customFormat="1" ht="30" customHeight="1">
      <c r="B10" s="119"/>
      <c r="C10" s="109"/>
      <c r="D10" s="109"/>
      <c r="E10" s="109"/>
      <c r="F10" s="131"/>
      <c r="G10" s="386"/>
      <c r="H10" s="386"/>
      <c r="I10" s="386"/>
      <c r="J10" s="386"/>
      <c r="K10" s="386"/>
      <c r="L10" s="386"/>
    </row>
    <row r="11" spans="2:46" s="120" customFormat="1" ht="14.45" customHeight="1">
      <c r="B11" s="119"/>
      <c r="C11" s="109"/>
      <c r="D11" s="109"/>
      <c r="E11" s="109"/>
      <c r="F11" s="208"/>
      <c r="G11" s="209"/>
      <c r="H11" s="209"/>
      <c r="I11" s="209"/>
      <c r="J11" s="209"/>
      <c r="K11" s="209"/>
      <c r="L11" s="209"/>
    </row>
    <row r="12" spans="2:46" s="120" customFormat="1" ht="19.899999999999999" customHeight="1">
      <c r="B12" s="121" t="s">
        <v>586</v>
      </c>
      <c r="C12" s="109"/>
      <c r="D12" s="109"/>
      <c r="E12" s="109"/>
      <c r="F12" s="109"/>
      <c r="G12" s="109"/>
      <c r="H12" s="109"/>
      <c r="I12" s="109"/>
      <c r="J12" s="109"/>
    </row>
    <row r="13" spans="2:46" s="120" customFormat="1" ht="42.75" customHeight="1">
      <c r="B13" s="373" t="s">
        <v>570</v>
      </c>
      <c r="C13" s="375" t="s">
        <v>16</v>
      </c>
      <c r="D13" s="377" t="s">
        <v>580</v>
      </c>
      <c r="E13" s="377" t="s">
        <v>18</v>
      </c>
      <c r="F13" s="122" t="s">
        <v>406</v>
      </c>
      <c r="G13" s="122" t="s">
        <v>407</v>
      </c>
      <c r="H13" s="122" t="s">
        <v>408</v>
      </c>
      <c r="I13" s="122" t="s">
        <v>429</v>
      </c>
      <c r="J13" s="122" t="s">
        <v>429</v>
      </c>
      <c r="K13" s="377" t="s">
        <v>431</v>
      </c>
      <c r="L13" s="377" t="s">
        <v>19</v>
      </c>
    </row>
    <row r="14" spans="2:46" ht="33" customHeight="1">
      <c r="B14" s="374"/>
      <c r="C14" s="376"/>
      <c r="D14" s="378"/>
      <c r="E14" s="378"/>
      <c r="F14" s="381" t="s">
        <v>579</v>
      </c>
      <c r="G14" s="382"/>
      <c r="H14" s="383"/>
      <c r="I14" s="123" t="s">
        <v>9</v>
      </c>
      <c r="J14" s="123" t="s">
        <v>10</v>
      </c>
      <c r="K14" s="378"/>
      <c r="L14" s="378"/>
    </row>
    <row r="15" spans="2:46" ht="24" customHeight="1">
      <c r="B15" s="128"/>
      <c r="C15" s="128"/>
      <c r="D15" s="129"/>
      <c r="E15" s="129"/>
      <c r="F15" s="129">
        <v>0</v>
      </c>
      <c r="G15" s="129">
        <v>0</v>
      </c>
      <c r="H15" s="129">
        <v>0</v>
      </c>
      <c r="I15" s="96">
        <f>IF(F15*'GWP factors'!$C$7+G15*'GWP factors'!$C$8+H15*'GWP factors'!$C$9="","",F15*'GWP factors'!$C$7+G15*'GWP factors'!$C$8+H15*'GWP factors'!$C$9)</f>
        <v>0</v>
      </c>
      <c r="J15" s="96">
        <f>IF(F15*'GWP factors'!$D$7+G15*'GWP factors'!$D$8+H15*'GWP factors'!$D$9="","",F15*'GWP factors'!$D$7+G15*'GWP factors'!$D$8+H15*'GWP factors'!$D$9)</f>
        <v>0</v>
      </c>
      <c r="K15" s="128"/>
      <c r="L15" s="128"/>
      <c r="M15" s="124"/>
    </row>
    <row r="16" spans="2:46" ht="24" customHeight="1">
      <c r="B16" s="128"/>
      <c r="C16" s="128"/>
      <c r="D16" s="129"/>
      <c r="E16" s="129"/>
      <c r="F16" s="129">
        <v>0</v>
      </c>
      <c r="G16" s="129">
        <v>0</v>
      </c>
      <c r="H16" s="129">
        <v>0</v>
      </c>
      <c r="I16" s="96">
        <f>IF(F16*'GWP factors'!$C$7+G16*'GWP factors'!$C$8+H16*'GWP factors'!$C$9="","",F16*'GWP factors'!$C$7+G16*'GWP factors'!$C$8+H16*'GWP factors'!$C$9)</f>
        <v>0</v>
      </c>
      <c r="J16" s="96">
        <f>IF(F16*'GWP factors'!$D$7+G16*'GWP factors'!$D$8+H16*'GWP factors'!$D$9="","",F16*'GWP factors'!$D$7+G16*'GWP factors'!$D$8+H16*'GWP factors'!$D$9)</f>
        <v>0</v>
      </c>
      <c r="K16" s="128"/>
      <c r="L16" s="128"/>
    </row>
    <row r="17" spans="2:12" ht="24" customHeight="1">
      <c r="B17" s="128"/>
      <c r="C17" s="128"/>
      <c r="D17" s="129"/>
      <c r="E17" s="129"/>
      <c r="F17" s="129">
        <v>0</v>
      </c>
      <c r="G17" s="129">
        <v>0</v>
      </c>
      <c r="H17" s="129">
        <v>0</v>
      </c>
      <c r="I17" s="96">
        <f>IF(F17*'GWP factors'!$C$7+G17*'GWP factors'!$C$8+H17*'GWP factors'!$C$9="","",F17*'GWP factors'!$C$7+G17*'GWP factors'!$C$8+H17*'GWP factors'!$C$9)</f>
        <v>0</v>
      </c>
      <c r="J17" s="96">
        <f>IF(F17*'GWP factors'!$D$7+G17*'GWP factors'!$D$8+H17*'GWP factors'!$D$9="","",F17*'GWP factors'!$D$7+G17*'GWP factors'!$D$8+H17*'GWP factors'!$D$9)</f>
        <v>0</v>
      </c>
      <c r="K17" s="128"/>
      <c r="L17" s="128"/>
    </row>
    <row r="18" spans="2:12" s="120" customFormat="1" ht="24" customHeight="1">
      <c r="B18" s="128"/>
      <c r="C18" s="128"/>
      <c r="D18" s="129"/>
      <c r="E18" s="129"/>
      <c r="F18" s="129">
        <v>0</v>
      </c>
      <c r="G18" s="129">
        <v>0</v>
      </c>
      <c r="H18" s="129">
        <v>0</v>
      </c>
      <c r="I18" s="96">
        <f>IF(F18*'GWP factors'!$C$7+G18*'GWP factors'!$C$8+H18*'GWP factors'!$C$9="","",F18*'GWP factors'!$C$7+G18*'GWP factors'!$C$8+H18*'GWP factors'!$C$9)</f>
        <v>0</v>
      </c>
      <c r="J18" s="96">
        <f>IF(F18*'GWP factors'!$D$7+G18*'GWP factors'!$D$8+H18*'GWP factors'!$D$9="","",F18*'GWP factors'!$D$7+G18*'GWP factors'!$D$8+H18*'GWP factors'!$D$9)</f>
        <v>0</v>
      </c>
      <c r="K18" s="128"/>
      <c r="L18" s="128"/>
    </row>
    <row r="19" spans="2:12" ht="24" customHeight="1">
      <c r="B19" s="128"/>
      <c r="C19" s="128"/>
      <c r="D19" s="129"/>
      <c r="E19" s="129"/>
      <c r="F19" s="129">
        <v>0</v>
      </c>
      <c r="G19" s="129">
        <v>0</v>
      </c>
      <c r="H19" s="129">
        <v>0</v>
      </c>
      <c r="I19" s="96">
        <f>IF(F19*'GWP factors'!$C$7+G19*'GWP factors'!$C$8+H19*'GWP factors'!$C$9="","",F19*'GWP factors'!$C$7+G19*'GWP factors'!$C$8+H19*'GWP factors'!$C$9)</f>
        <v>0</v>
      </c>
      <c r="J19" s="96">
        <f>IF(F19*'GWP factors'!$D$7+G19*'GWP factors'!$D$8+H19*'GWP factors'!$D$9="","",F19*'GWP factors'!$D$7+G19*'GWP factors'!$D$8+H19*'GWP factors'!$D$9)</f>
        <v>0</v>
      </c>
      <c r="K19" s="128"/>
      <c r="L19" s="128"/>
    </row>
    <row r="20" spans="2:12" ht="24" customHeight="1">
      <c r="B20" s="128"/>
      <c r="C20" s="128"/>
      <c r="D20" s="129"/>
      <c r="E20" s="129"/>
      <c r="F20" s="129">
        <v>0</v>
      </c>
      <c r="G20" s="129">
        <v>0</v>
      </c>
      <c r="H20" s="129">
        <v>0</v>
      </c>
      <c r="I20" s="96">
        <f>IF(F20*'GWP factors'!$C$7+G20*'GWP factors'!$C$8+H20*'GWP factors'!$C$9="","",F20*'GWP factors'!$C$7+G20*'GWP factors'!$C$8+H20*'GWP factors'!$C$9)</f>
        <v>0</v>
      </c>
      <c r="J20" s="96">
        <f>IF(F20*'GWP factors'!$D$7+G20*'GWP factors'!$D$8+H20*'GWP factors'!$D$9="","",F20*'GWP factors'!$D$7+G20*'GWP factors'!$D$8+H20*'GWP factors'!$D$9)</f>
        <v>0</v>
      </c>
      <c r="K20" s="128"/>
      <c r="L20" s="128"/>
    </row>
    <row r="21" spans="2:12" ht="24" customHeight="1">
      <c r="B21" s="128"/>
      <c r="C21" s="128"/>
      <c r="D21" s="129"/>
      <c r="E21" s="129"/>
      <c r="F21" s="129">
        <v>0</v>
      </c>
      <c r="G21" s="129">
        <v>0</v>
      </c>
      <c r="H21" s="129">
        <v>0</v>
      </c>
      <c r="I21" s="96">
        <f>IF(F21*'GWP factors'!$C$7+G21*'GWP factors'!$C$8+H21*'GWP factors'!$C$9="","",F21*'GWP factors'!$C$7+G21*'GWP factors'!$C$8+H21*'GWP factors'!$C$9)</f>
        <v>0</v>
      </c>
      <c r="J21" s="96">
        <f>IF(F21*'GWP factors'!$D$7+G21*'GWP factors'!$D$8+H21*'GWP factors'!$D$9="","",F21*'GWP factors'!$D$7+G21*'GWP factors'!$D$8+H21*'GWP factors'!$D$9)</f>
        <v>0</v>
      </c>
      <c r="K21" s="128"/>
      <c r="L21" s="128"/>
    </row>
    <row r="22" spans="2:12" ht="24" customHeight="1">
      <c r="B22" s="128"/>
      <c r="C22" s="128"/>
      <c r="D22" s="129"/>
      <c r="E22" s="129"/>
      <c r="F22" s="129">
        <v>0</v>
      </c>
      <c r="G22" s="129">
        <v>0</v>
      </c>
      <c r="H22" s="129">
        <v>0</v>
      </c>
      <c r="I22" s="96">
        <f>IF(F22*'GWP factors'!$C$7+G22*'GWP factors'!$C$8+H22*'GWP factors'!$C$9="","",F22*'GWP factors'!$C$7+G22*'GWP factors'!$C$8+H22*'GWP factors'!$C$9)</f>
        <v>0</v>
      </c>
      <c r="J22" s="96">
        <f>IF(F22*'GWP factors'!$D$7+G22*'GWP factors'!$D$8+H22*'GWP factors'!$D$9="","",F22*'GWP factors'!$D$7+G22*'GWP factors'!$D$8+H22*'GWP factors'!$D$9)</f>
        <v>0</v>
      </c>
      <c r="K22" s="128"/>
      <c r="L22" s="128"/>
    </row>
    <row r="23" spans="2:12" ht="24" customHeight="1">
      <c r="B23" s="128"/>
      <c r="C23" s="128"/>
      <c r="D23" s="129"/>
      <c r="E23" s="129"/>
      <c r="F23" s="129">
        <v>0</v>
      </c>
      <c r="G23" s="129">
        <v>0</v>
      </c>
      <c r="H23" s="129">
        <v>0</v>
      </c>
      <c r="I23" s="96">
        <f>IF(F23*'GWP factors'!$C$7+G23*'GWP factors'!$C$8+H23*'GWP factors'!$C$9="","",F23*'GWP factors'!$C$7+G23*'GWP factors'!$C$8+H23*'GWP factors'!$C$9)</f>
        <v>0</v>
      </c>
      <c r="J23" s="96">
        <f>IF(F23*'GWP factors'!$D$7+G23*'GWP factors'!$D$8+H23*'GWP factors'!$D$9="","",F23*'GWP factors'!$D$7+G23*'GWP factors'!$D$8+H23*'GWP factors'!$D$9)</f>
        <v>0</v>
      </c>
      <c r="K23" s="128"/>
      <c r="L23" s="128"/>
    </row>
    <row r="24" spans="2:12" ht="24" customHeight="1">
      <c r="B24" s="128"/>
      <c r="C24" s="128"/>
      <c r="D24" s="129"/>
      <c r="E24" s="129"/>
      <c r="F24" s="129">
        <v>0</v>
      </c>
      <c r="G24" s="129">
        <v>0</v>
      </c>
      <c r="H24" s="129">
        <v>0</v>
      </c>
      <c r="I24" s="96">
        <f>IF(F24*'GWP factors'!$C$7+G24*'GWP factors'!$C$8+H24*'GWP factors'!$C$9="","",F24*'GWP factors'!$C$7+G24*'GWP factors'!$C$8+H24*'GWP factors'!$C$9)</f>
        <v>0</v>
      </c>
      <c r="J24" s="96">
        <f>IF(F24*'GWP factors'!$D$7+G24*'GWP factors'!$D$8+H24*'GWP factors'!$D$9="","",F24*'GWP factors'!$D$7+G24*'GWP factors'!$D$8+H24*'GWP factors'!$D$9)</f>
        <v>0</v>
      </c>
      <c r="K24" s="128"/>
      <c r="L24" s="128"/>
    </row>
    <row r="25" spans="2:12" ht="24" customHeight="1">
      <c r="B25" s="128"/>
      <c r="C25" s="128"/>
      <c r="D25" s="129"/>
      <c r="E25" s="129"/>
      <c r="F25" s="129">
        <v>0</v>
      </c>
      <c r="G25" s="129">
        <v>0</v>
      </c>
      <c r="H25" s="129">
        <v>0</v>
      </c>
      <c r="I25" s="96">
        <f>IF(F25*'GWP factors'!$C$7+G25*'GWP factors'!$C$8+H25*'GWP factors'!$C$9="","",F25*'GWP factors'!$C$7+G25*'GWP factors'!$C$8+H25*'GWP factors'!$C$9)</f>
        <v>0</v>
      </c>
      <c r="J25" s="96">
        <f>IF(F25*'GWP factors'!$D$7+G25*'GWP factors'!$D$8+H25*'GWP factors'!$D$9="","",F25*'GWP factors'!$D$7+G25*'GWP factors'!$D$8+H25*'GWP factors'!$D$9)</f>
        <v>0</v>
      </c>
      <c r="K25" s="128"/>
      <c r="L25" s="128"/>
    </row>
    <row r="26" spans="2:12" ht="24" customHeight="1">
      <c r="B26" s="128"/>
      <c r="C26" s="128"/>
      <c r="D26" s="129"/>
      <c r="E26" s="129"/>
      <c r="F26" s="129">
        <v>0</v>
      </c>
      <c r="G26" s="129">
        <v>0</v>
      </c>
      <c r="H26" s="129">
        <v>0</v>
      </c>
      <c r="I26" s="96">
        <f>IF(F26*'GWP factors'!$C$7+G26*'GWP factors'!$C$8+H26*'GWP factors'!$C$9="","",F26*'GWP factors'!$C$7+G26*'GWP factors'!$C$8+H26*'GWP factors'!$C$9)</f>
        <v>0</v>
      </c>
      <c r="J26" s="96">
        <f>IF(F26*'GWP factors'!$D$7+G26*'GWP factors'!$D$8+H26*'GWP factors'!$D$9="","",F26*'GWP factors'!$D$7+G26*'GWP factors'!$D$8+H26*'GWP factors'!$D$9)</f>
        <v>0</v>
      </c>
      <c r="K26" s="128"/>
      <c r="L26" s="128"/>
    </row>
    <row r="27" spans="2:12" ht="24" customHeight="1">
      <c r="B27" s="128"/>
      <c r="C27" s="128"/>
      <c r="D27" s="129"/>
      <c r="E27" s="129"/>
      <c r="F27" s="129">
        <v>0</v>
      </c>
      <c r="G27" s="129">
        <v>0</v>
      </c>
      <c r="H27" s="129">
        <v>0</v>
      </c>
      <c r="I27" s="96">
        <f>IF(F27*'GWP factors'!$C$7+G27*'GWP factors'!$C$8+H27*'GWP factors'!$C$9="","",F27*'GWP factors'!$C$7+G27*'GWP factors'!$C$8+H27*'GWP factors'!$C$9)</f>
        <v>0</v>
      </c>
      <c r="J27" s="96">
        <f>IF(F27*'GWP factors'!$D$7+G27*'GWP factors'!$D$8+H27*'GWP factors'!$D$9="","",F27*'GWP factors'!$D$7+G27*'GWP factors'!$D$8+H27*'GWP factors'!$D$9)</f>
        <v>0</v>
      </c>
      <c r="K27" s="128"/>
      <c r="L27" s="128"/>
    </row>
    <row r="28" spans="2:12" ht="24" customHeight="1">
      <c r="B28" s="128"/>
      <c r="C28" s="128"/>
      <c r="D28" s="129"/>
      <c r="E28" s="129"/>
      <c r="F28" s="129">
        <v>0</v>
      </c>
      <c r="G28" s="129">
        <v>0</v>
      </c>
      <c r="H28" s="129">
        <v>0</v>
      </c>
      <c r="I28" s="96">
        <f>IF(F28*'GWP factors'!$C$7+G28*'GWP factors'!$C$8+H28*'GWP factors'!$C$9="","",F28*'GWP factors'!$C$7+G28*'GWP factors'!$C$8+H28*'GWP factors'!$C$9)</f>
        <v>0</v>
      </c>
      <c r="J28" s="96">
        <f>IF(F28*'GWP factors'!$D$7+G28*'GWP factors'!$D$8+H28*'GWP factors'!$D$9="","",F28*'GWP factors'!$D$7+G28*'GWP factors'!$D$8+H28*'GWP factors'!$D$9)</f>
        <v>0</v>
      </c>
      <c r="K28" s="128"/>
      <c r="L28" s="128"/>
    </row>
    <row r="29" spans="2:12" ht="24" customHeight="1">
      <c r="B29" s="128"/>
      <c r="C29" s="128"/>
      <c r="D29" s="129"/>
      <c r="E29" s="129"/>
      <c r="F29" s="129">
        <v>0</v>
      </c>
      <c r="G29" s="129">
        <v>0</v>
      </c>
      <c r="H29" s="129">
        <v>0</v>
      </c>
      <c r="I29" s="96">
        <f>IF(F29*'GWP factors'!$C$7+G29*'GWP factors'!$C$8+H29*'GWP factors'!$C$9="","",F29*'GWP factors'!$C$7+G29*'GWP factors'!$C$8+H29*'GWP factors'!$C$9)</f>
        <v>0</v>
      </c>
      <c r="J29" s="96">
        <f>IF(F29*'GWP factors'!$D$7+G29*'GWP factors'!$D$8+H29*'GWP factors'!$D$9="","",F29*'GWP factors'!$D$7+G29*'GWP factors'!$D$8+H29*'GWP factors'!$D$9)</f>
        <v>0</v>
      </c>
      <c r="K29" s="128"/>
      <c r="L29" s="128"/>
    </row>
    <row r="30" spans="2:12" ht="24" customHeight="1">
      <c r="B30" s="128"/>
      <c r="C30" s="128"/>
      <c r="D30" s="129"/>
      <c r="E30" s="129"/>
      <c r="F30" s="129">
        <v>0</v>
      </c>
      <c r="G30" s="129">
        <v>0</v>
      </c>
      <c r="H30" s="129">
        <v>0</v>
      </c>
      <c r="I30" s="96">
        <f>IF(F30*'GWP factors'!$C$7+G30*'GWP factors'!$C$8+H30*'GWP factors'!$C$9="","",F30*'GWP factors'!$C$7+G30*'GWP factors'!$C$8+H30*'GWP factors'!$C$9)</f>
        <v>0</v>
      </c>
      <c r="J30" s="96">
        <f>IF(F30*'GWP factors'!$D$7+G30*'GWP factors'!$D$8+H30*'GWP factors'!$D$9="","",F30*'GWP factors'!$D$7+G30*'GWP factors'!$D$8+H30*'GWP factors'!$D$9)</f>
        <v>0</v>
      </c>
      <c r="K30" s="128"/>
      <c r="L30" s="128"/>
    </row>
    <row r="31" spans="2:12" ht="24" customHeight="1">
      <c r="B31" s="128"/>
      <c r="C31" s="128"/>
      <c r="D31" s="129"/>
      <c r="E31" s="129"/>
      <c r="F31" s="129">
        <v>0</v>
      </c>
      <c r="G31" s="129">
        <v>0</v>
      </c>
      <c r="H31" s="129">
        <v>0</v>
      </c>
      <c r="I31" s="96">
        <f>IF(F31*'GWP factors'!$C$7+G31*'GWP factors'!$C$8+H31*'GWP factors'!$C$9="","",F31*'GWP factors'!$C$7+G31*'GWP factors'!$C$8+H31*'GWP factors'!$C$9)</f>
        <v>0</v>
      </c>
      <c r="J31" s="96">
        <f>IF(F31*'GWP factors'!$D$7+G31*'GWP factors'!$D$8+H31*'GWP factors'!$D$9="","",F31*'GWP factors'!$D$7+G31*'GWP factors'!$D$8+H31*'GWP factors'!$D$9)</f>
        <v>0</v>
      </c>
      <c r="K31" s="128"/>
      <c r="L31" s="128"/>
    </row>
    <row r="32" spans="2:12" ht="24" customHeight="1">
      <c r="B32" s="128"/>
      <c r="C32" s="128"/>
      <c r="D32" s="129"/>
      <c r="E32" s="129"/>
      <c r="F32" s="129">
        <v>0</v>
      </c>
      <c r="G32" s="129">
        <v>0</v>
      </c>
      <c r="H32" s="129">
        <v>0</v>
      </c>
      <c r="I32" s="96">
        <f>IF(F32*'GWP factors'!$C$7+G32*'GWP factors'!$C$8+H32*'GWP factors'!$C$9="","",F32*'GWP factors'!$C$7+G32*'GWP factors'!$C$8+H32*'GWP factors'!$C$9)</f>
        <v>0</v>
      </c>
      <c r="J32" s="96">
        <f>IF(F32*'GWP factors'!$D$7+G32*'GWP factors'!$D$8+H32*'GWP factors'!$D$9="","",F32*'GWP factors'!$D$7+G32*'GWP factors'!$D$8+H32*'GWP factors'!$D$9)</f>
        <v>0</v>
      </c>
      <c r="K32" s="128"/>
      <c r="L32" s="128"/>
    </row>
    <row r="33" spans="2:12" ht="24" customHeight="1">
      <c r="B33" s="128"/>
      <c r="C33" s="128"/>
      <c r="D33" s="129"/>
      <c r="E33" s="129"/>
      <c r="F33" s="129">
        <v>0</v>
      </c>
      <c r="G33" s="129">
        <v>0</v>
      </c>
      <c r="H33" s="129">
        <v>0</v>
      </c>
      <c r="I33" s="96">
        <f>IF(F33*'GWP factors'!$C$7+G33*'GWP factors'!$C$8+H33*'GWP factors'!$C$9="","",F33*'GWP factors'!$C$7+G33*'GWP factors'!$C$8+H33*'GWP factors'!$C$9)</f>
        <v>0</v>
      </c>
      <c r="J33" s="96">
        <f>IF(F33*'GWP factors'!$D$7+G33*'GWP factors'!$D$8+H33*'GWP factors'!$D$9="","",F33*'GWP factors'!$D$7+G33*'GWP factors'!$D$8+H33*'GWP factors'!$D$9)</f>
        <v>0</v>
      </c>
      <c r="K33" s="128"/>
      <c r="L33" s="128"/>
    </row>
    <row r="34" spans="2:12" ht="24" customHeight="1">
      <c r="B34" s="128"/>
      <c r="C34" s="128"/>
      <c r="D34" s="129"/>
      <c r="E34" s="129"/>
      <c r="F34" s="129">
        <v>0</v>
      </c>
      <c r="G34" s="129">
        <v>0</v>
      </c>
      <c r="H34" s="129">
        <v>0</v>
      </c>
      <c r="I34" s="96">
        <f>IF(F34*'GWP factors'!$C$7+G34*'GWP factors'!$C$8+H34*'GWP factors'!$C$9="","",F34*'GWP factors'!$C$7+G34*'GWP factors'!$C$8+H34*'GWP factors'!$C$9)</f>
        <v>0</v>
      </c>
      <c r="J34" s="96">
        <f>IF(F34*'GWP factors'!$D$7+G34*'GWP factors'!$D$8+H34*'GWP factors'!$D$9="","",F34*'GWP factors'!$D$7+G34*'GWP factors'!$D$8+H34*'GWP factors'!$D$9)</f>
        <v>0</v>
      </c>
      <c r="K34" s="128"/>
      <c r="L34" s="128"/>
    </row>
    <row r="35" spans="2:12" ht="24" customHeight="1">
      <c r="B35" s="128"/>
      <c r="C35" s="128"/>
      <c r="D35" s="129"/>
      <c r="E35" s="129"/>
      <c r="F35" s="129">
        <v>0</v>
      </c>
      <c r="G35" s="129">
        <v>0</v>
      </c>
      <c r="H35" s="129">
        <v>0</v>
      </c>
      <c r="I35" s="96">
        <f>IF(F35*'GWP factors'!$C$7+G35*'GWP factors'!$C$8+H35*'GWP factors'!$C$9="","",F35*'GWP factors'!$C$7+G35*'GWP factors'!$C$8+H35*'GWP factors'!$C$9)</f>
        <v>0</v>
      </c>
      <c r="J35" s="96">
        <f>IF(F35*'GWP factors'!$D$7+G35*'GWP factors'!$D$8+H35*'GWP factors'!$D$9="","",F35*'GWP factors'!$D$7+G35*'GWP factors'!$D$8+H35*'GWP factors'!$D$9)</f>
        <v>0</v>
      </c>
      <c r="K35" s="128"/>
      <c r="L35" s="128"/>
    </row>
    <row r="36" spans="2:12" ht="24" customHeight="1">
      <c r="B36" s="128"/>
      <c r="C36" s="128"/>
      <c r="D36" s="129"/>
      <c r="E36" s="129"/>
      <c r="F36" s="129">
        <v>0</v>
      </c>
      <c r="G36" s="129">
        <v>0</v>
      </c>
      <c r="H36" s="129">
        <v>0</v>
      </c>
      <c r="I36" s="96">
        <f>IF(F36*'GWP factors'!$C$7+G36*'GWP factors'!$C$8+H36*'GWP factors'!$C$9="","",F36*'GWP factors'!$C$7+G36*'GWP factors'!$C$8+H36*'GWP factors'!$C$9)</f>
        <v>0</v>
      </c>
      <c r="J36" s="96">
        <f>IF(F36*'GWP factors'!$D$7+G36*'GWP factors'!$D$8+H36*'GWP factors'!$D$9="","",F36*'GWP factors'!$D$7+G36*'GWP factors'!$D$8+H36*'GWP factors'!$D$9)</f>
        <v>0</v>
      </c>
      <c r="K36" s="128"/>
      <c r="L36" s="128"/>
    </row>
    <row r="37" spans="2:12" ht="24" customHeight="1">
      <c r="B37" s="128"/>
      <c r="C37" s="128"/>
      <c r="D37" s="129"/>
      <c r="E37" s="129"/>
      <c r="F37" s="129">
        <v>0</v>
      </c>
      <c r="G37" s="129">
        <v>0</v>
      </c>
      <c r="H37" s="129">
        <v>0</v>
      </c>
      <c r="I37" s="96">
        <f>IF(F37*'GWP factors'!$C$7+G37*'GWP factors'!$C$8+H37*'GWP factors'!$C$9="","",F37*'GWP factors'!$C$7+G37*'GWP factors'!$C$8+H37*'GWP factors'!$C$9)</f>
        <v>0</v>
      </c>
      <c r="J37" s="96">
        <f>IF(F37*'GWP factors'!$D$7+G37*'GWP factors'!$D$8+H37*'GWP factors'!$D$9="","",F37*'GWP factors'!$D$7+G37*'GWP factors'!$D$8+H37*'GWP factors'!$D$9)</f>
        <v>0</v>
      </c>
      <c r="K37" s="128"/>
      <c r="L37" s="128"/>
    </row>
    <row r="38" spans="2:12" ht="24" customHeight="1">
      <c r="B38" s="128"/>
      <c r="C38" s="128"/>
      <c r="D38" s="129"/>
      <c r="E38" s="129"/>
      <c r="F38" s="129">
        <v>0</v>
      </c>
      <c r="G38" s="129">
        <v>0</v>
      </c>
      <c r="H38" s="129">
        <v>0</v>
      </c>
      <c r="I38" s="96">
        <f>IF(F38*'GWP factors'!$C$7+G38*'GWP factors'!$C$8+H38*'GWP factors'!$C$9="","",F38*'GWP factors'!$C$7+G38*'GWP factors'!$C$8+H38*'GWP factors'!$C$9)</f>
        <v>0</v>
      </c>
      <c r="J38" s="96">
        <f>IF(F38*'GWP factors'!$D$7+G38*'GWP factors'!$D$8+H38*'GWP factors'!$D$9="","",F38*'GWP factors'!$D$7+G38*'GWP factors'!$D$8+H38*'GWP factors'!$D$9)</f>
        <v>0</v>
      </c>
      <c r="K38" s="128"/>
      <c r="L38" s="128"/>
    </row>
    <row r="39" spans="2:12" ht="24" customHeight="1">
      <c r="B39" s="128"/>
      <c r="C39" s="128"/>
      <c r="D39" s="129"/>
      <c r="E39" s="129"/>
      <c r="F39" s="129">
        <v>0</v>
      </c>
      <c r="G39" s="129">
        <v>0</v>
      </c>
      <c r="H39" s="129">
        <v>0</v>
      </c>
      <c r="I39" s="96">
        <f>IF(F39*'GWP factors'!$C$7+G39*'GWP factors'!$C$8+H39*'GWP factors'!$C$9="","",F39*'GWP factors'!$C$7+G39*'GWP factors'!$C$8+H39*'GWP factors'!$C$9)</f>
        <v>0</v>
      </c>
      <c r="J39" s="96">
        <f>IF(F39*'GWP factors'!$D$7+G39*'GWP factors'!$D$8+H39*'GWP factors'!$D$9="","",F39*'GWP factors'!$D$7+G39*'GWP factors'!$D$8+H39*'GWP factors'!$D$9)</f>
        <v>0</v>
      </c>
      <c r="K39" s="128"/>
      <c r="L39" s="128"/>
    </row>
    <row r="40" spans="2:12" ht="24" customHeight="1">
      <c r="B40" s="128"/>
      <c r="C40" s="128"/>
      <c r="D40" s="129"/>
      <c r="E40" s="129"/>
      <c r="F40" s="129">
        <v>0</v>
      </c>
      <c r="G40" s="129">
        <v>0</v>
      </c>
      <c r="H40" s="129">
        <v>0</v>
      </c>
      <c r="I40" s="96">
        <f>IF(F40*'GWP factors'!$C$7+G40*'GWP factors'!$C$8+H40*'GWP factors'!$C$9="","",F40*'GWP factors'!$C$7+G40*'GWP factors'!$C$8+H40*'GWP factors'!$C$9)</f>
        <v>0</v>
      </c>
      <c r="J40" s="96">
        <f>IF(F40*'GWP factors'!$D$7+G40*'GWP factors'!$D$8+H40*'GWP factors'!$D$9="","",F40*'GWP factors'!$D$7+G40*'GWP factors'!$D$8+H40*'GWP factors'!$D$9)</f>
        <v>0</v>
      </c>
      <c r="K40" s="128"/>
      <c r="L40" s="128"/>
    </row>
    <row r="41" spans="2:12" ht="24" customHeight="1">
      <c r="B41" s="128"/>
      <c r="C41" s="128"/>
      <c r="D41" s="129"/>
      <c r="E41" s="129"/>
      <c r="F41" s="129">
        <v>0</v>
      </c>
      <c r="G41" s="129">
        <v>0</v>
      </c>
      <c r="H41" s="129">
        <v>0</v>
      </c>
      <c r="I41" s="96">
        <f>IF(F41*'GWP factors'!$C$7+G41*'GWP factors'!$C$8+H41*'GWP factors'!$C$9="","",F41*'GWP factors'!$C$7+G41*'GWP factors'!$C$8+H41*'GWP factors'!$C$9)</f>
        <v>0</v>
      </c>
      <c r="J41" s="96">
        <f>IF(F41*'GWP factors'!$D$7+G41*'GWP factors'!$D$8+H41*'GWP factors'!$D$9="","",F41*'GWP factors'!$D$7+G41*'GWP factors'!$D$8+H41*'GWP factors'!$D$9)</f>
        <v>0</v>
      </c>
      <c r="K41" s="128"/>
      <c r="L41" s="128"/>
    </row>
    <row r="42" spans="2:12" ht="24" customHeight="1">
      <c r="B42" s="128"/>
      <c r="C42" s="128"/>
      <c r="D42" s="129"/>
      <c r="E42" s="129"/>
      <c r="F42" s="129">
        <v>0</v>
      </c>
      <c r="G42" s="129">
        <v>0</v>
      </c>
      <c r="H42" s="129">
        <v>0</v>
      </c>
      <c r="I42" s="96">
        <f>IF(F42*'GWP factors'!$C$7+G42*'GWP factors'!$C$8+H42*'GWP factors'!$C$9="","",F42*'GWP factors'!$C$7+G42*'GWP factors'!$C$8+H42*'GWP factors'!$C$9)</f>
        <v>0</v>
      </c>
      <c r="J42" s="96">
        <f>IF(F42*'GWP factors'!$D$7+G42*'GWP factors'!$D$8+H42*'GWP factors'!$D$9="","",F42*'GWP factors'!$D$7+G42*'GWP factors'!$D$8+H42*'GWP factors'!$D$9)</f>
        <v>0</v>
      </c>
      <c r="K42" s="128"/>
      <c r="L42" s="128"/>
    </row>
    <row r="43" spans="2:12" ht="24" customHeight="1">
      <c r="B43" s="128"/>
      <c r="C43" s="128"/>
      <c r="D43" s="129"/>
      <c r="E43" s="129"/>
      <c r="F43" s="129">
        <v>0</v>
      </c>
      <c r="G43" s="129">
        <v>0</v>
      </c>
      <c r="H43" s="129">
        <v>0</v>
      </c>
      <c r="I43" s="96">
        <f>IF(F43*'GWP factors'!$C$7+G43*'GWP factors'!$C$8+H43*'GWP factors'!$C$9="","",F43*'GWP factors'!$C$7+G43*'GWP factors'!$C$8+H43*'GWP factors'!$C$9)</f>
        <v>0</v>
      </c>
      <c r="J43" s="96">
        <f>IF(F43*'GWP factors'!$D$7+G43*'GWP factors'!$D$8+H43*'GWP factors'!$D$9="","",F43*'GWP factors'!$D$7+G43*'GWP factors'!$D$8+H43*'GWP factors'!$D$9)</f>
        <v>0</v>
      </c>
      <c r="K43" s="128"/>
      <c r="L43" s="128"/>
    </row>
    <row r="44" spans="2:12" ht="24" customHeight="1">
      <c r="B44" s="128"/>
      <c r="C44" s="128"/>
      <c r="D44" s="129"/>
      <c r="E44" s="129"/>
      <c r="F44" s="129">
        <v>0</v>
      </c>
      <c r="G44" s="129">
        <v>0</v>
      </c>
      <c r="H44" s="129">
        <v>0</v>
      </c>
      <c r="I44" s="96">
        <f>IF(F44*'GWP factors'!$C$7+G44*'GWP factors'!$C$8+H44*'GWP factors'!$C$9="","",F44*'GWP factors'!$C$7+G44*'GWP factors'!$C$8+H44*'GWP factors'!$C$9)</f>
        <v>0</v>
      </c>
      <c r="J44" s="96">
        <f>IF(F44*'GWP factors'!$D$7+G44*'GWP factors'!$D$8+H44*'GWP factors'!$D$9="","",F44*'GWP factors'!$D$7+G44*'GWP factors'!$D$8+H44*'GWP factors'!$D$9)</f>
        <v>0</v>
      </c>
      <c r="K44" s="128"/>
      <c r="L44" s="128"/>
    </row>
    <row r="45" spans="2:12" ht="24" customHeight="1">
      <c r="B45" s="128"/>
      <c r="C45" s="128"/>
      <c r="D45" s="129"/>
      <c r="E45" s="129"/>
      <c r="F45" s="129">
        <v>0</v>
      </c>
      <c r="G45" s="129">
        <v>0</v>
      </c>
      <c r="H45" s="129">
        <v>0</v>
      </c>
      <c r="I45" s="96">
        <f>IF(F45*'GWP factors'!$C$7+G45*'GWP factors'!$C$8+H45*'GWP factors'!$C$9="","",F45*'GWP factors'!$C$7+G45*'GWP factors'!$C$8+H45*'GWP factors'!$C$9)</f>
        <v>0</v>
      </c>
      <c r="J45" s="96">
        <f>IF(F45*'GWP factors'!$D$7+G45*'GWP factors'!$D$8+H45*'GWP factors'!$D$9="","",F45*'GWP factors'!$D$7+G45*'GWP factors'!$D$8+H45*'GWP factors'!$D$9)</f>
        <v>0</v>
      </c>
      <c r="K45" s="128"/>
      <c r="L45" s="128"/>
    </row>
    <row r="46" spans="2:12" ht="24" customHeight="1">
      <c r="B46" s="128"/>
      <c r="C46" s="128"/>
      <c r="D46" s="129"/>
      <c r="E46" s="129"/>
      <c r="F46" s="129">
        <v>0</v>
      </c>
      <c r="G46" s="129">
        <v>0</v>
      </c>
      <c r="H46" s="129">
        <v>0</v>
      </c>
      <c r="I46" s="96">
        <f>IF(F46*'GWP factors'!$C$7+G46*'GWP factors'!$C$8+H46*'GWP factors'!$C$9="","",F46*'GWP factors'!$C$7+G46*'GWP factors'!$C$8+H46*'GWP factors'!$C$9)</f>
        <v>0</v>
      </c>
      <c r="J46" s="96">
        <f>IF(F46*'GWP factors'!$D$7+G46*'GWP factors'!$D$8+H46*'GWP factors'!$D$9="","",F46*'GWP factors'!$D$7+G46*'GWP factors'!$D$8+H46*'GWP factors'!$D$9)</f>
        <v>0</v>
      </c>
      <c r="K46" s="128"/>
      <c r="L46" s="128"/>
    </row>
    <row r="47" spans="2:12" ht="24" customHeight="1">
      <c r="B47" s="128"/>
      <c r="C47" s="128"/>
      <c r="D47" s="129"/>
      <c r="E47" s="129"/>
      <c r="F47" s="129">
        <v>0</v>
      </c>
      <c r="G47" s="129">
        <v>0</v>
      </c>
      <c r="H47" s="129">
        <v>0</v>
      </c>
      <c r="I47" s="96">
        <f>IF(F47*'GWP factors'!$C$7+G47*'GWP factors'!$C$8+H47*'GWP factors'!$C$9="","",F47*'GWP factors'!$C$7+G47*'GWP factors'!$C$8+H47*'GWP factors'!$C$9)</f>
        <v>0</v>
      </c>
      <c r="J47" s="96">
        <f>IF(F47*'GWP factors'!$D$7+G47*'GWP factors'!$D$8+H47*'GWP factors'!$D$9="","",F47*'GWP factors'!$D$7+G47*'GWP factors'!$D$8+H47*'GWP factors'!$D$9)</f>
        <v>0</v>
      </c>
      <c r="K47" s="128"/>
      <c r="L47" s="128"/>
    </row>
    <row r="48" spans="2:12" ht="24" customHeight="1">
      <c r="B48" s="128"/>
      <c r="C48" s="128"/>
      <c r="D48" s="129"/>
      <c r="E48" s="129"/>
      <c r="F48" s="129">
        <v>0</v>
      </c>
      <c r="G48" s="129">
        <v>0</v>
      </c>
      <c r="H48" s="129">
        <v>0</v>
      </c>
      <c r="I48" s="96">
        <f>IF(F48*'GWP factors'!$C$7+G48*'GWP factors'!$C$8+H48*'GWP factors'!$C$9="","",F48*'GWP factors'!$C$7+G48*'GWP factors'!$C$8+H48*'GWP factors'!$C$9)</f>
        <v>0</v>
      </c>
      <c r="J48" s="96">
        <f>IF(F48*'GWP factors'!$D$7+G48*'GWP factors'!$D$8+H48*'GWP factors'!$D$9="","",F48*'GWP factors'!$D$7+G48*'GWP factors'!$D$8+H48*'GWP factors'!$D$9)</f>
        <v>0</v>
      </c>
      <c r="K48" s="128"/>
      <c r="L48" s="128"/>
    </row>
    <row r="49" spans="2:12" ht="24" customHeight="1">
      <c r="B49" s="128"/>
      <c r="C49" s="128"/>
      <c r="D49" s="129"/>
      <c r="E49" s="129"/>
      <c r="F49" s="129">
        <v>0</v>
      </c>
      <c r="G49" s="129">
        <v>0</v>
      </c>
      <c r="H49" s="129">
        <v>0</v>
      </c>
      <c r="I49" s="96">
        <f>IF(F49*'GWP factors'!$C$7+G49*'GWP factors'!$C$8+H49*'GWP factors'!$C$9="","",F49*'GWP factors'!$C$7+G49*'GWP factors'!$C$8+H49*'GWP factors'!$C$9)</f>
        <v>0</v>
      </c>
      <c r="J49" s="96">
        <f>IF(F49*'GWP factors'!$D$7+G49*'GWP factors'!$D$8+H49*'GWP factors'!$D$9="","",F49*'GWP factors'!$D$7+G49*'GWP factors'!$D$8+H49*'GWP factors'!$D$9)</f>
        <v>0</v>
      </c>
      <c r="K49" s="128"/>
      <c r="L49" s="128"/>
    </row>
    <row r="50" spans="2:12" ht="24" customHeight="1">
      <c r="B50" s="128"/>
      <c r="C50" s="128"/>
      <c r="D50" s="129"/>
      <c r="E50" s="129"/>
      <c r="F50" s="129">
        <v>0</v>
      </c>
      <c r="G50" s="129">
        <v>0</v>
      </c>
      <c r="H50" s="129">
        <v>0</v>
      </c>
      <c r="I50" s="96">
        <f>IF(F50*'GWP factors'!$C$7+G50*'GWP factors'!$C$8+H50*'GWP factors'!$C$9="","",F50*'GWP factors'!$C$7+G50*'GWP factors'!$C$8+H50*'GWP factors'!$C$9)</f>
        <v>0</v>
      </c>
      <c r="J50" s="96">
        <f>IF(F50*'GWP factors'!$D$7+G50*'GWP factors'!$D$8+H50*'GWP factors'!$D$9="","",F50*'GWP factors'!$D$7+G50*'GWP factors'!$D$8+H50*'GWP factors'!$D$9)</f>
        <v>0</v>
      </c>
      <c r="K50" s="128"/>
      <c r="L50" s="128"/>
    </row>
    <row r="51" spans="2:12" ht="24" customHeight="1">
      <c r="B51" s="128"/>
      <c r="C51" s="128"/>
      <c r="D51" s="129"/>
      <c r="E51" s="129"/>
      <c r="F51" s="129">
        <v>0</v>
      </c>
      <c r="G51" s="129">
        <v>0</v>
      </c>
      <c r="H51" s="129">
        <v>0</v>
      </c>
      <c r="I51" s="96">
        <f>IF(F51*'GWP factors'!$C$7+G51*'GWP factors'!$C$8+H51*'GWP factors'!$C$9="","",F51*'GWP factors'!$C$7+G51*'GWP factors'!$C$8+H51*'GWP factors'!$C$9)</f>
        <v>0</v>
      </c>
      <c r="J51" s="96">
        <f>IF(F51*'GWP factors'!$D$7+G51*'GWP factors'!$D$8+H51*'GWP factors'!$D$9="","",F51*'GWP factors'!$D$7+G51*'GWP factors'!$D$8+H51*'GWP factors'!$D$9)</f>
        <v>0</v>
      </c>
      <c r="K51" s="128"/>
      <c r="L51" s="128"/>
    </row>
    <row r="52" spans="2:12" ht="24" customHeight="1">
      <c r="B52" s="128"/>
      <c r="C52" s="128"/>
      <c r="D52" s="129"/>
      <c r="E52" s="129"/>
      <c r="F52" s="129">
        <v>0</v>
      </c>
      <c r="G52" s="129">
        <v>0</v>
      </c>
      <c r="H52" s="129">
        <v>0</v>
      </c>
      <c r="I52" s="96">
        <f>IF(F52*'GWP factors'!$C$7+G52*'GWP factors'!$C$8+H52*'GWP factors'!$C$9="","",F52*'GWP factors'!$C$7+G52*'GWP factors'!$C$8+H52*'GWP factors'!$C$9)</f>
        <v>0</v>
      </c>
      <c r="J52" s="96">
        <f>IF(F52*'GWP factors'!$D$7+G52*'GWP factors'!$D$8+H52*'GWP factors'!$D$9="","",F52*'GWP factors'!$D$7+G52*'GWP factors'!$D$8+H52*'GWP factors'!$D$9)</f>
        <v>0</v>
      </c>
      <c r="K52" s="128"/>
      <c r="L52" s="128"/>
    </row>
    <row r="53" spans="2:12" ht="24" customHeight="1">
      <c r="B53" s="128"/>
      <c r="C53" s="128"/>
      <c r="D53" s="129"/>
      <c r="E53" s="129"/>
      <c r="F53" s="129">
        <v>0</v>
      </c>
      <c r="G53" s="129">
        <v>0</v>
      </c>
      <c r="H53" s="129">
        <v>0</v>
      </c>
      <c r="I53" s="96">
        <f>IF(F53*'GWP factors'!$C$7+G53*'GWP factors'!$C$8+H53*'GWP factors'!$C$9="","",F53*'GWP factors'!$C$7+G53*'GWP factors'!$C$8+H53*'GWP factors'!$C$9)</f>
        <v>0</v>
      </c>
      <c r="J53" s="96">
        <f>IF(F53*'GWP factors'!$D$7+G53*'GWP factors'!$D$8+H53*'GWP factors'!$D$9="","",F53*'GWP factors'!$D$7+G53*'GWP factors'!$D$8+H53*'GWP factors'!$D$9)</f>
        <v>0</v>
      </c>
      <c r="K53" s="128"/>
      <c r="L53" s="128"/>
    </row>
    <row r="54" spans="2:12" ht="24" customHeight="1">
      <c r="B54" s="128"/>
      <c r="C54" s="128"/>
      <c r="D54" s="129"/>
      <c r="E54" s="129"/>
      <c r="F54" s="129">
        <v>0</v>
      </c>
      <c r="G54" s="129">
        <v>0</v>
      </c>
      <c r="H54" s="129">
        <v>0</v>
      </c>
      <c r="I54" s="96">
        <f>IF(F54*'GWP factors'!$C$7+G54*'GWP factors'!$C$8+H54*'GWP factors'!$C$9="","",F54*'GWP factors'!$C$7+G54*'GWP factors'!$C$8+H54*'GWP factors'!$C$9)</f>
        <v>0</v>
      </c>
      <c r="J54" s="96">
        <f>IF(F54*'GWP factors'!$D$7+G54*'GWP factors'!$D$8+H54*'GWP factors'!$D$9="","",F54*'GWP factors'!$D$7+G54*'GWP factors'!$D$8+H54*'GWP factors'!$D$9)</f>
        <v>0</v>
      </c>
      <c r="K54" s="128"/>
      <c r="L54" s="128"/>
    </row>
    <row r="55" spans="2:12" ht="24" customHeight="1">
      <c r="B55" s="128"/>
      <c r="C55" s="128"/>
      <c r="D55" s="129"/>
      <c r="E55" s="129"/>
      <c r="F55" s="129">
        <v>0</v>
      </c>
      <c r="G55" s="129">
        <v>0</v>
      </c>
      <c r="H55" s="129">
        <v>0</v>
      </c>
      <c r="I55" s="96">
        <f>IF(F55*'GWP factors'!$C$7+G55*'GWP factors'!$C$8+H55*'GWP factors'!$C$9="","",F55*'GWP factors'!$C$7+G55*'GWP factors'!$C$8+H55*'GWP factors'!$C$9)</f>
        <v>0</v>
      </c>
      <c r="J55" s="96">
        <f>IF(F55*'GWP factors'!$D$7+G55*'GWP factors'!$D$8+H55*'GWP factors'!$D$9="","",F55*'GWP factors'!$D$7+G55*'GWP factors'!$D$8+H55*'GWP factors'!$D$9)</f>
        <v>0</v>
      </c>
      <c r="K55" s="128"/>
      <c r="L55" s="128"/>
    </row>
    <row r="56" spans="2:12" ht="24" customHeight="1">
      <c r="B56" s="128"/>
      <c r="C56" s="128"/>
      <c r="D56" s="129"/>
      <c r="E56" s="129"/>
      <c r="F56" s="129">
        <v>0</v>
      </c>
      <c r="G56" s="129">
        <v>0</v>
      </c>
      <c r="H56" s="129">
        <v>0</v>
      </c>
      <c r="I56" s="96">
        <f>IF(F56*'GWP factors'!$C$7+G56*'GWP factors'!$C$8+H56*'GWP factors'!$C$9="","",F56*'GWP factors'!$C$7+G56*'GWP factors'!$C$8+H56*'GWP factors'!$C$9)</f>
        <v>0</v>
      </c>
      <c r="J56" s="96">
        <f>IF(F56*'GWP factors'!$D$7+G56*'GWP factors'!$D$8+H56*'GWP factors'!$D$9="","",F56*'GWP factors'!$D$7+G56*'GWP factors'!$D$8+H56*'GWP factors'!$D$9)</f>
        <v>0</v>
      </c>
      <c r="K56" s="128"/>
      <c r="L56" s="128"/>
    </row>
    <row r="57" spans="2:12" ht="24" customHeight="1">
      <c r="B57" s="128"/>
      <c r="C57" s="128"/>
      <c r="D57" s="129"/>
      <c r="E57" s="129"/>
      <c r="F57" s="129">
        <v>0</v>
      </c>
      <c r="G57" s="129">
        <v>0</v>
      </c>
      <c r="H57" s="129">
        <v>0</v>
      </c>
      <c r="I57" s="96">
        <f>IF(F57*'GWP factors'!$C$7+G57*'GWP factors'!$C$8+H57*'GWP factors'!$C$9="","",F57*'GWP factors'!$C$7+G57*'GWP factors'!$C$8+H57*'GWP factors'!$C$9)</f>
        <v>0</v>
      </c>
      <c r="J57" s="96">
        <f>IF(F57*'GWP factors'!$D$7+G57*'GWP factors'!$D$8+H57*'GWP factors'!$D$9="","",F57*'GWP factors'!$D$7+G57*'GWP factors'!$D$8+H57*'GWP factors'!$D$9)</f>
        <v>0</v>
      </c>
      <c r="K57" s="128"/>
      <c r="L57" s="128"/>
    </row>
    <row r="58" spans="2:12" ht="24" customHeight="1">
      <c r="B58" s="128"/>
      <c r="C58" s="128"/>
      <c r="D58" s="129"/>
      <c r="E58" s="129"/>
      <c r="F58" s="129">
        <v>0</v>
      </c>
      <c r="G58" s="129">
        <v>0</v>
      </c>
      <c r="H58" s="129">
        <v>0</v>
      </c>
      <c r="I58" s="96">
        <f>IF(F58*'GWP factors'!$C$7+G58*'GWP factors'!$C$8+H58*'GWP factors'!$C$9="","",F58*'GWP factors'!$C$7+G58*'GWP factors'!$C$8+H58*'GWP factors'!$C$9)</f>
        <v>0</v>
      </c>
      <c r="J58" s="96">
        <f>IF(F58*'GWP factors'!$D$7+G58*'GWP factors'!$D$8+H58*'GWP factors'!$D$9="","",F58*'GWP factors'!$D$7+G58*'GWP factors'!$D$8+H58*'GWP factors'!$D$9)</f>
        <v>0</v>
      </c>
      <c r="K58" s="128"/>
      <c r="L58" s="128"/>
    </row>
    <row r="59" spans="2:12" ht="24" customHeight="1">
      <c r="B59" s="128"/>
      <c r="C59" s="128"/>
      <c r="D59" s="129"/>
      <c r="E59" s="129"/>
      <c r="F59" s="129">
        <v>0</v>
      </c>
      <c r="G59" s="129">
        <v>0</v>
      </c>
      <c r="H59" s="129">
        <v>0</v>
      </c>
      <c r="I59" s="96">
        <f>IF(F59*'GWP factors'!$C$7+G59*'GWP factors'!$C$8+H59*'GWP factors'!$C$9="","",F59*'GWP factors'!$C$7+G59*'GWP factors'!$C$8+H59*'GWP factors'!$C$9)</f>
        <v>0</v>
      </c>
      <c r="J59" s="96">
        <f>IF(F59*'GWP factors'!$D$7+G59*'GWP factors'!$D$8+H59*'GWP factors'!$D$9="","",F59*'GWP factors'!$D$7+G59*'GWP factors'!$D$8+H59*'GWP factors'!$D$9)</f>
        <v>0</v>
      </c>
      <c r="K59" s="128"/>
      <c r="L59" s="128"/>
    </row>
    <row r="60" spans="2:12" ht="24" customHeight="1">
      <c r="B60" s="128"/>
      <c r="C60" s="128"/>
      <c r="D60" s="129"/>
      <c r="E60" s="129"/>
      <c r="F60" s="129">
        <v>0</v>
      </c>
      <c r="G60" s="129">
        <v>0</v>
      </c>
      <c r="H60" s="129">
        <v>0</v>
      </c>
      <c r="I60" s="96">
        <f>IF(F60*'GWP factors'!$C$7+G60*'GWP factors'!$C$8+H60*'GWP factors'!$C$9="","",F60*'GWP factors'!$C$7+G60*'GWP factors'!$C$8+H60*'GWP factors'!$C$9)</f>
        <v>0</v>
      </c>
      <c r="J60" s="96">
        <f>IF(F60*'GWP factors'!$D$7+G60*'GWP factors'!$D$8+H60*'GWP factors'!$D$9="","",F60*'GWP factors'!$D$7+G60*'GWP factors'!$D$8+H60*'GWP factors'!$D$9)</f>
        <v>0</v>
      </c>
      <c r="K60" s="128"/>
      <c r="L60" s="128"/>
    </row>
    <row r="61" spans="2:12" ht="24" customHeight="1">
      <c r="B61" s="128"/>
      <c r="C61" s="128"/>
      <c r="D61" s="129"/>
      <c r="E61" s="129"/>
      <c r="F61" s="129">
        <v>0</v>
      </c>
      <c r="G61" s="129">
        <v>0</v>
      </c>
      <c r="H61" s="129">
        <v>0</v>
      </c>
      <c r="I61" s="96">
        <f>IF(F61*'GWP factors'!$C$7+G61*'GWP factors'!$C$8+H61*'GWP factors'!$C$9="","",F61*'GWP factors'!$C$7+G61*'GWP factors'!$C$8+H61*'GWP factors'!$C$9)</f>
        <v>0</v>
      </c>
      <c r="J61" s="96">
        <f>IF(F61*'GWP factors'!$D$7+G61*'GWP factors'!$D$8+H61*'GWP factors'!$D$9="","",F61*'GWP factors'!$D$7+G61*'GWP factors'!$D$8+H61*'GWP factors'!$D$9)</f>
        <v>0</v>
      </c>
      <c r="K61" s="128"/>
      <c r="L61" s="128"/>
    </row>
    <row r="62" spans="2:12" ht="24" customHeight="1">
      <c r="B62" s="128"/>
      <c r="C62" s="128"/>
      <c r="D62" s="129"/>
      <c r="E62" s="129"/>
      <c r="F62" s="129">
        <v>0</v>
      </c>
      <c r="G62" s="129">
        <v>0</v>
      </c>
      <c r="H62" s="129">
        <v>0</v>
      </c>
      <c r="I62" s="96">
        <f>IF(F62*'GWP factors'!$C$7+G62*'GWP factors'!$C$8+H62*'GWP factors'!$C$9="","",F62*'GWP factors'!$C$7+G62*'GWP factors'!$C$8+H62*'GWP factors'!$C$9)</f>
        <v>0</v>
      </c>
      <c r="J62" s="96">
        <f>IF(F62*'GWP factors'!$D$7+G62*'GWP factors'!$D$8+H62*'GWP factors'!$D$9="","",F62*'GWP factors'!$D$7+G62*'GWP factors'!$D$8+H62*'GWP factors'!$D$9)</f>
        <v>0</v>
      </c>
      <c r="K62" s="128"/>
      <c r="L62" s="128"/>
    </row>
    <row r="63" spans="2:12" ht="24" customHeight="1">
      <c r="B63" s="128"/>
      <c r="C63" s="128"/>
      <c r="D63" s="129"/>
      <c r="E63" s="129"/>
      <c r="F63" s="129">
        <v>0</v>
      </c>
      <c r="G63" s="129">
        <v>0</v>
      </c>
      <c r="H63" s="129">
        <v>0</v>
      </c>
      <c r="I63" s="96">
        <f>IF(F63*'GWP factors'!$C$7+G63*'GWP factors'!$C$8+H63*'GWP factors'!$C$9="","",F63*'GWP factors'!$C$7+G63*'GWP factors'!$C$8+H63*'GWP factors'!$C$9)</f>
        <v>0</v>
      </c>
      <c r="J63" s="96">
        <f>IF(F63*'GWP factors'!$D$7+G63*'GWP factors'!$D$8+H63*'GWP factors'!$D$9="","",F63*'GWP factors'!$D$7+G63*'GWP factors'!$D$8+H63*'GWP factors'!$D$9)</f>
        <v>0</v>
      </c>
      <c r="K63" s="128"/>
      <c r="L63" s="128"/>
    </row>
    <row r="64" spans="2:12" ht="24" customHeight="1">
      <c r="B64" s="128"/>
      <c r="C64" s="128"/>
      <c r="D64" s="129"/>
      <c r="E64" s="129"/>
      <c r="F64" s="129">
        <v>0</v>
      </c>
      <c r="G64" s="129">
        <v>0</v>
      </c>
      <c r="H64" s="129">
        <v>0</v>
      </c>
      <c r="I64" s="96">
        <f>IF(F64*'GWP factors'!$C$7+G64*'GWP factors'!$C$8+H64*'GWP factors'!$C$9="","",F64*'GWP factors'!$C$7+G64*'GWP factors'!$C$8+H64*'GWP factors'!$C$9)</f>
        <v>0</v>
      </c>
      <c r="J64" s="96">
        <f>IF(F64*'GWP factors'!$D$7+G64*'GWP factors'!$D$8+H64*'GWP factors'!$D$9="","",F64*'GWP factors'!$D$7+G64*'GWP factors'!$D$8+H64*'GWP factors'!$D$9)</f>
        <v>0</v>
      </c>
      <c r="K64" s="128"/>
      <c r="L64" s="128"/>
    </row>
    <row r="65" spans="2:12">
      <c r="B65" s="125"/>
      <c r="C65" s="125"/>
      <c r="D65" s="126"/>
      <c r="E65" s="126"/>
      <c r="F65" s="126"/>
      <c r="G65" s="126"/>
      <c r="H65" s="126"/>
      <c r="I65" s="126"/>
      <c r="J65" s="126"/>
      <c r="K65" s="125"/>
      <c r="L65" s="125"/>
    </row>
    <row r="66" spans="2:12">
      <c r="B66" s="125"/>
      <c r="C66" s="125"/>
      <c r="D66" s="126"/>
      <c r="E66" s="126"/>
      <c r="F66" s="126"/>
      <c r="G66" s="126"/>
      <c r="H66" s="126"/>
      <c r="I66" s="126"/>
      <c r="J66" s="126"/>
      <c r="K66" s="125"/>
      <c r="L66" s="125"/>
    </row>
    <row r="67" spans="2:12">
      <c r="B67" s="125"/>
      <c r="C67" s="127"/>
      <c r="D67" s="126"/>
      <c r="E67" s="126"/>
      <c r="F67" s="126"/>
      <c r="G67" s="126"/>
      <c r="H67" s="126"/>
      <c r="I67" s="126"/>
      <c r="J67" s="126"/>
      <c r="K67" s="125"/>
      <c r="L67" s="125"/>
    </row>
    <row r="68" spans="2:12">
      <c r="B68" s="125"/>
      <c r="C68" s="125"/>
      <c r="D68" s="126"/>
      <c r="E68" s="126"/>
      <c r="F68" s="126"/>
      <c r="G68" s="126"/>
      <c r="H68" s="126"/>
      <c r="I68" s="126"/>
      <c r="J68" s="126"/>
      <c r="K68" s="125"/>
      <c r="L68" s="125"/>
    </row>
    <row r="69" spans="2:12">
      <c r="B69" s="125"/>
      <c r="C69" s="125"/>
      <c r="D69" s="126"/>
      <c r="E69" s="126"/>
      <c r="F69" s="126"/>
      <c r="G69" s="126"/>
      <c r="H69" s="126"/>
      <c r="I69" s="126"/>
      <c r="J69" s="126"/>
      <c r="K69" s="125"/>
      <c r="L69" s="125"/>
    </row>
    <row r="70" spans="2:12">
      <c r="B70" s="125"/>
      <c r="C70" s="125"/>
      <c r="D70" s="126"/>
      <c r="E70" s="126"/>
      <c r="F70" s="126"/>
      <c r="G70" s="126"/>
      <c r="H70" s="126"/>
      <c r="I70" s="126"/>
      <c r="J70" s="126"/>
      <c r="K70" s="125"/>
      <c r="L70" s="125"/>
    </row>
    <row r="71" spans="2:12">
      <c r="B71" s="125"/>
      <c r="C71" s="125"/>
      <c r="D71" s="126"/>
      <c r="E71" s="126"/>
      <c r="F71" s="126"/>
      <c r="G71" s="126"/>
      <c r="H71" s="126"/>
      <c r="I71" s="126"/>
      <c r="J71" s="126"/>
      <c r="K71" s="125"/>
      <c r="L71" s="125"/>
    </row>
    <row r="72" spans="2:12">
      <c r="B72" s="125"/>
      <c r="C72" s="127"/>
      <c r="D72" s="126"/>
      <c r="E72" s="126"/>
      <c r="F72" s="126"/>
      <c r="G72" s="126"/>
      <c r="H72" s="126"/>
      <c r="I72" s="126"/>
      <c r="J72" s="126"/>
      <c r="K72" s="125"/>
      <c r="L72" s="125"/>
    </row>
    <row r="73" spans="2:12">
      <c r="B73" s="125"/>
      <c r="C73" s="125"/>
      <c r="D73" s="126"/>
      <c r="E73" s="126"/>
      <c r="F73" s="126"/>
      <c r="G73" s="126"/>
      <c r="H73" s="126"/>
      <c r="I73" s="126"/>
      <c r="J73" s="126"/>
      <c r="K73" s="125"/>
      <c r="L73" s="125"/>
    </row>
    <row r="74" spans="2:12">
      <c r="B74" s="125"/>
      <c r="C74" s="125"/>
      <c r="D74" s="126"/>
      <c r="E74" s="126"/>
      <c r="F74" s="126"/>
      <c r="G74" s="126"/>
      <c r="H74" s="126"/>
      <c r="I74" s="126"/>
      <c r="J74" s="126"/>
      <c r="K74" s="125"/>
      <c r="L74" s="125"/>
    </row>
  </sheetData>
  <sheetProtection algorithmName="SHA-512" hashValue="iCqujI/JHYx+y38rtwQfMJtoVdFLd7cp1iL8ZGpYe0JDqubJG/5y2jBpc/3fq2APrg0nS8ILsYAojqzboDI3cQ==" saltValue="l/vTdSYCMaX5IcsfDSndwA==" spinCount="100000" sheet="1" objects="1" scenarios="1" formatRows="0" insertRows="0"/>
  <mergeCells count="10">
    <mergeCell ref="B2:D2"/>
    <mergeCell ref="G4:L4"/>
    <mergeCell ref="G5:L10"/>
    <mergeCell ref="B13:B14"/>
    <mergeCell ref="C13:C14"/>
    <mergeCell ref="D13:D14"/>
    <mergeCell ref="E13:E14"/>
    <mergeCell ref="K13:K14"/>
    <mergeCell ref="L13:L14"/>
    <mergeCell ref="F14:H14"/>
  </mergeCells>
  <pageMargins left="0.7" right="0.7" top="0.75" bottom="0.75" header="0.3" footer="0.3"/>
  <pageSetup paperSize="9" orientation="portrait"/>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CC"/>
  </sheetPr>
  <dimension ref="B1:L31"/>
  <sheetViews>
    <sheetView showGridLines="0" zoomScale="90" zoomScaleNormal="90" workbookViewId="0"/>
  </sheetViews>
  <sheetFormatPr defaultColWidth="8.625" defaultRowHeight="14.25"/>
  <cols>
    <col min="1" max="1" width="3.5" style="57" customWidth="1"/>
    <col min="2" max="2" width="20.625" style="57" customWidth="1"/>
    <col min="3" max="4" width="30.625" style="57" customWidth="1"/>
    <col min="5" max="5" width="40.625" style="98" customWidth="1"/>
    <col min="6" max="6" width="30.625" style="98" customWidth="1"/>
    <col min="7" max="7" width="42.625" style="98" customWidth="1"/>
    <col min="8" max="8" width="39.5" style="98" customWidth="1"/>
    <col min="9" max="9" width="30.625" style="57" customWidth="1"/>
    <col min="10" max="10" width="39.5" style="57" customWidth="1"/>
    <col min="11" max="12" width="30.625" style="57" customWidth="1"/>
    <col min="13" max="16384" width="8.625" style="57"/>
  </cols>
  <sheetData>
    <row r="1" spans="2:12">
      <c r="B1" s="98"/>
      <c r="C1" s="98"/>
      <c r="D1" s="98"/>
      <c r="F1" s="65"/>
      <c r="G1" s="57"/>
      <c r="H1" s="57"/>
    </row>
    <row r="2" spans="2:12" ht="40.15" customHeight="1">
      <c r="B2" s="319" t="s">
        <v>547</v>
      </c>
      <c r="C2" s="319"/>
      <c r="D2" s="319"/>
      <c r="E2" s="99" t="s">
        <v>415</v>
      </c>
      <c r="F2" s="100"/>
      <c r="G2" s="101"/>
      <c r="H2" s="101"/>
      <c r="I2" s="101"/>
      <c r="J2" s="101"/>
      <c r="K2" s="101"/>
      <c r="L2" s="101"/>
    </row>
    <row r="3" spans="2:12" ht="20.100000000000001" customHeight="1">
      <c r="B3" s="130"/>
      <c r="C3" s="130"/>
      <c r="D3" s="130"/>
      <c r="E3" s="64"/>
      <c r="F3" s="65"/>
      <c r="G3" s="57"/>
      <c r="H3" s="57"/>
    </row>
    <row r="4" spans="2:12" ht="30" customHeight="1">
      <c r="B4" s="210" t="s">
        <v>532</v>
      </c>
      <c r="C4" s="211" t="s">
        <v>522</v>
      </c>
      <c r="D4" s="201">
        <v>1</v>
      </c>
      <c r="E4" s="454" t="s">
        <v>587</v>
      </c>
      <c r="F4" s="455"/>
      <c r="G4" s="455"/>
      <c r="I4" s="63"/>
    </row>
    <row r="5" spans="2:12" ht="30" customHeight="1">
      <c r="B5" s="210" t="s">
        <v>534</v>
      </c>
      <c r="C5" s="211" t="s">
        <v>400</v>
      </c>
      <c r="D5" s="201">
        <v>0</v>
      </c>
      <c r="E5" s="212"/>
      <c r="F5" s="60"/>
      <c r="G5" s="60"/>
    </row>
    <row r="6" spans="2:12" ht="30" customHeight="1">
      <c r="B6" s="210" t="s">
        <v>535</v>
      </c>
      <c r="C6" s="211" t="s">
        <v>523</v>
      </c>
      <c r="D6" s="201">
        <v>0</v>
      </c>
      <c r="E6" s="212"/>
      <c r="F6" s="60"/>
      <c r="G6" s="60"/>
    </row>
    <row r="7" spans="2:12" s="120" customFormat="1" ht="43.5" customHeight="1">
      <c r="E7" s="119"/>
      <c r="F7" s="109"/>
      <c r="G7" s="109"/>
      <c r="H7" s="466" t="s">
        <v>634</v>
      </c>
      <c r="I7" s="466"/>
    </row>
    <row r="8" spans="2:12" s="120" customFormat="1" ht="130.5" customHeight="1">
      <c r="C8" s="452" t="s">
        <v>11</v>
      </c>
      <c r="D8" s="452" t="s">
        <v>548</v>
      </c>
      <c r="E8" s="452" t="s">
        <v>573</v>
      </c>
      <c r="F8" s="452" t="s">
        <v>572</v>
      </c>
      <c r="G8" s="452" t="s">
        <v>566</v>
      </c>
      <c r="H8" s="468" t="s">
        <v>635</v>
      </c>
      <c r="I8" s="469"/>
      <c r="J8" s="473" t="s">
        <v>636</v>
      </c>
      <c r="K8" s="474"/>
      <c r="L8" s="460" t="s">
        <v>42</v>
      </c>
    </row>
    <row r="9" spans="2:12" s="120" customFormat="1" ht="42" customHeight="1">
      <c r="C9" s="453"/>
      <c r="D9" s="453"/>
      <c r="E9" s="458"/>
      <c r="F9" s="458"/>
      <c r="G9" s="458"/>
      <c r="H9" s="213" t="s">
        <v>524</v>
      </c>
      <c r="I9" s="214" t="s">
        <v>18</v>
      </c>
      <c r="J9" s="213" t="s">
        <v>524</v>
      </c>
      <c r="K9" s="214" t="s">
        <v>18</v>
      </c>
      <c r="L9" s="461"/>
    </row>
    <row r="10" spans="2:12" ht="30" customHeight="1">
      <c r="C10" s="91" t="str">
        <f>IF('WtT - Table 1 (efecu)'!$C$4="","",'WtT - Table 1 (efecu)'!$C$4)</f>
        <v/>
      </c>
      <c r="D10" s="128"/>
      <c r="E10" s="128"/>
      <c r="F10" s="128"/>
      <c r="G10" s="128"/>
      <c r="H10" s="314">
        <v>0</v>
      </c>
      <c r="I10" s="216" t="s">
        <v>564</v>
      </c>
      <c r="J10" s="315">
        <v>0</v>
      </c>
      <c r="K10" s="216" t="s">
        <v>565</v>
      </c>
      <c r="L10" s="226"/>
    </row>
    <row r="11" spans="2:12" s="217" customFormat="1">
      <c r="C11" s="218"/>
      <c r="D11" s="218"/>
      <c r="E11" s="219"/>
      <c r="F11" s="219"/>
      <c r="G11" s="219"/>
      <c r="I11" s="220"/>
      <c r="J11" s="220"/>
      <c r="K11" s="221"/>
    </row>
    <row r="12" spans="2:12" s="217" customFormat="1" ht="30" customHeight="1" thickBot="1">
      <c r="C12" s="218"/>
      <c r="D12" s="218"/>
      <c r="E12" s="219"/>
      <c r="F12" s="219"/>
      <c r="G12" s="219"/>
      <c r="H12" s="219"/>
      <c r="I12" s="220"/>
      <c r="J12" s="220"/>
      <c r="K12" s="221"/>
    </row>
    <row r="13" spans="2:12" s="222" customFormat="1" ht="30" customHeight="1">
      <c r="C13" s="218"/>
      <c r="D13" s="218"/>
      <c r="E13" s="470" t="s">
        <v>553</v>
      </c>
      <c r="F13" s="471"/>
      <c r="G13" s="471"/>
      <c r="H13" s="471"/>
      <c r="I13" s="471"/>
      <c r="J13" s="471"/>
      <c r="K13" s="471"/>
      <c r="L13" s="472"/>
    </row>
    <row r="14" spans="2:12" s="217" customFormat="1" ht="30" customHeight="1">
      <c r="C14" s="223"/>
      <c r="D14" s="218"/>
      <c r="E14" s="456" t="s">
        <v>334</v>
      </c>
      <c r="F14" s="452" t="s">
        <v>43</v>
      </c>
      <c r="G14" s="452" t="s">
        <v>402</v>
      </c>
      <c r="H14" s="462" t="s">
        <v>540</v>
      </c>
      <c r="I14" s="467"/>
      <c r="J14" s="462" t="s">
        <v>541</v>
      </c>
      <c r="K14" s="463"/>
      <c r="L14" s="464" t="s">
        <v>42</v>
      </c>
    </row>
    <row r="15" spans="2:12" s="217" customFormat="1" ht="30" customHeight="1">
      <c r="C15" s="223"/>
      <c r="D15" s="218"/>
      <c r="E15" s="457"/>
      <c r="F15" s="458"/>
      <c r="G15" s="458"/>
      <c r="H15" s="214" t="s">
        <v>17</v>
      </c>
      <c r="I15" s="214" t="s">
        <v>18</v>
      </c>
      <c r="J15" s="214" t="s">
        <v>17</v>
      </c>
      <c r="K15" s="214" t="s">
        <v>18</v>
      </c>
      <c r="L15" s="465"/>
    </row>
    <row r="16" spans="2:12" s="217" customFormat="1" ht="24" customHeight="1">
      <c r="C16" s="223"/>
      <c r="D16" s="218"/>
      <c r="E16" s="228"/>
      <c r="F16" s="128"/>
      <c r="G16" s="128"/>
      <c r="H16" s="311">
        <v>0</v>
      </c>
      <c r="I16" s="216" t="s">
        <v>564</v>
      </c>
      <c r="J16" s="316">
        <v>0</v>
      </c>
      <c r="K16" s="216" t="s">
        <v>565</v>
      </c>
      <c r="L16" s="227"/>
    </row>
    <row r="17" spans="3:12" s="217" customFormat="1" ht="24" customHeight="1">
      <c r="C17" s="451"/>
      <c r="D17" s="218"/>
      <c r="E17" s="228"/>
      <c r="F17" s="128"/>
      <c r="G17" s="128"/>
      <c r="H17" s="311">
        <v>0</v>
      </c>
      <c r="I17" s="216" t="s">
        <v>564</v>
      </c>
      <c r="J17" s="316">
        <v>0</v>
      </c>
      <c r="K17" s="216" t="s">
        <v>565</v>
      </c>
      <c r="L17" s="227"/>
    </row>
    <row r="18" spans="3:12" s="217" customFormat="1" ht="24" customHeight="1">
      <c r="C18" s="451"/>
      <c r="D18" s="219"/>
      <c r="E18" s="228"/>
      <c r="F18" s="128"/>
      <c r="G18" s="128"/>
      <c r="H18" s="311">
        <v>0</v>
      </c>
      <c r="I18" s="216" t="s">
        <v>564</v>
      </c>
      <c r="J18" s="316">
        <v>0</v>
      </c>
      <c r="K18" s="216" t="s">
        <v>565</v>
      </c>
      <c r="L18" s="227"/>
    </row>
    <row r="19" spans="3:12" ht="24" customHeight="1">
      <c r="C19" s="98"/>
      <c r="D19" s="98"/>
      <c r="E19" s="228"/>
      <c r="F19" s="128"/>
      <c r="G19" s="128"/>
      <c r="H19" s="311">
        <v>0</v>
      </c>
      <c r="I19" s="216" t="s">
        <v>564</v>
      </c>
      <c r="J19" s="316">
        <v>0</v>
      </c>
      <c r="K19" s="216" t="s">
        <v>565</v>
      </c>
      <c r="L19" s="227"/>
    </row>
    <row r="20" spans="3:12" ht="24" customHeight="1">
      <c r="C20" s="98"/>
      <c r="D20" s="98"/>
      <c r="E20" s="228"/>
      <c r="F20" s="128"/>
      <c r="G20" s="128"/>
      <c r="H20" s="311">
        <v>0</v>
      </c>
      <c r="I20" s="216" t="s">
        <v>564</v>
      </c>
      <c r="J20" s="316">
        <v>0</v>
      </c>
      <c r="K20" s="216" t="s">
        <v>565</v>
      </c>
      <c r="L20" s="227"/>
    </row>
    <row r="21" spans="3:12" ht="24" customHeight="1">
      <c r="C21" s="98"/>
      <c r="D21" s="98"/>
      <c r="E21" s="228"/>
      <c r="F21" s="128"/>
      <c r="G21" s="128"/>
      <c r="H21" s="311">
        <v>0</v>
      </c>
      <c r="I21" s="216" t="s">
        <v>564</v>
      </c>
      <c r="J21" s="316">
        <v>0</v>
      </c>
      <c r="K21" s="216" t="s">
        <v>565</v>
      </c>
      <c r="L21" s="227"/>
    </row>
    <row r="22" spans="3:12" ht="24" customHeight="1">
      <c r="E22" s="228"/>
      <c r="F22" s="128"/>
      <c r="G22" s="128"/>
      <c r="H22" s="311">
        <v>0</v>
      </c>
      <c r="I22" s="216" t="s">
        <v>564</v>
      </c>
      <c r="J22" s="316">
        <v>0</v>
      </c>
      <c r="K22" s="216" t="s">
        <v>565</v>
      </c>
      <c r="L22" s="227"/>
    </row>
    <row r="23" spans="3:12" ht="24" customHeight="1">
      <c r="E23" s="228"/>
      <c r="F23" s="128"/>
      <c r="G23" s="128"/>
      <c r="H23" s="311">
        <v>0</v>
      </c>
      <c r="I23" s="216" t="s">
        <v>564</v>
      </c>
      <c r="J23" s="316">
        <v>0</v>
      </c>
      <c r="K23" s="216" t="s">
        <v>565</v>
      </c>
      <c r="L23" s="227"/>
    </row>
    <row r="24" spans="3:12" ht="24" customHeight="1">
      <c r="E24" s="228"/>
      <c r="F24" s="128"/>
      <c r="G24" s="128"/>
      <c r="H24" s="311">
        <v>0</v>
      </c>
      <c r="I24" s="216" t="s">
        <v>564</v>
      </c>
      <c r="J24" s="316">
        <v>0</v>
      </c>
      <c r="K24" s="216" t="s">
        <v>565</v>
      </c>
      <c r="L24" s="227"/>
    </row>
    <row r="25" spans="3:12" ht="24" customHeight="1" thickBot="1">
      <c r="E25" s="183"/>
      <c r="F25" s="184"/>
      <c r="G25" s="184"/>
      <c r="H25" s="184"/>
      <c r="I25" s="224"/>
      <c r="J25" s="224"/>
      <c r="K25" s="224"/>
      <c r="L25" s="225"/>
    </row>
    <row r="28" spans="3:12">
      <c r="E28" s="459"/>
      <c r="F28" s="459"/>
      <c r="G28" s="459"/>
      <c r="H28" s="459"/>
      <c r="I28" s="459"/>
      <c r="J28" s="459"/>
      <c r="K28" s="459"/>
      <c r="L28" s="459"/>
    </row>
    <row r="31" spans="3:12">
      <c r="E31" s="98" t="s">
        <v>399</v>
      </c>
    </row>
  </sheetData>
  <sheetProtection algorithmName="SHA-512" hashValue="ORMqxUj5ZB8XSENBC2dlDRDF0kEz2fgxCS0AaVEZv7ZRP3Ziwbw2AOZw133HNoDTmXAs3eZEn5ra2y+b3P9Liw==" saltValue="/R3jGn7y5PrU5gDb79Njhw==" spinCount="100000" sheet="1" objects="1" scenarios="1" formatRows="0" insertRows="0"/>
  <mergeCells count="20">
    <mergeCell ref="H7:I7"/>
    <mergeCell ref="H14:I14"/>
    <mergeCell ref="H8:I8"/>
    <mergeCell ref="E13:L13"/>
    <mergeCell ref="J8:K8"/>
    <mergeCell ref="E28:L28"/>
    <mergeCell ref="E8:E9"/>
    <mergeCell ref="F8:F9"/>
    <mergeCell ref="G8:G9"/>
    <mergeCell ref="L8:L9"/>
    <mergeCell ref="J14:K14"/>
    <mergeCell ref="L14:L15"/>
    <mergeCell ref="C17:C18"/>
    <mergeCell ref="D8:D9"/>
    <mergeCell ref="B2:D2"/>
    <mergeCell ref="E4:G4"/>
    <mergeCell ref="C8:C9"/>
    <mergeCell ref="E14:E15"/>
    <mergeCell ref="F14:F15"/>
    <mergeCell ref="G14:G15"/>
  </mergeCells>
  <phoneticPr fontId="44" type="noConversion"/>
  <dataValidations count="2">
    <dataValidation type="whole" allowBlank="1" showInputMessage="1" showErrorMessage="1" errorTitle="Carbon source factor" error="Please enter a value of 0 or 1" promptTitle="Carbon source factor" prompt="Please enter a value of 0 or 1" sqref="D5" xr:uid="{3ABEEFA1-A419-4D2E-886B-85D9D17CE493}">
      <formula1>0</formula1>
      <formula2>1</formula2>
    </dataValidation>
    <dataValidation type="whole" allowBlank="1" showInputMessage="1" showErrorMessage="1" errorTitle="Carbon source factor" error="Please enter a value of 0 or 1" promptTitle="Csfx" prompt="Please enter a value of 0 or 1" sqref="D4" xr:uid="{D6447292-6EC3-4603-92C1-C24BE22BC663}">
      <formula1>0</formula1>
      <formula2>1</formula2>
    </dataValidation>
  </dataValidations>
  <pageMargins left="0.7" right="0.7" top="0.75" bottom="0.75" header="0.3" footer="0.3"/>
  <pageSetup paperSize="9" orientation="portrait"/>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CC"/>
  </sheetPr>
  <dimension ref="B1:N25"/>
  <sheetViews>
    <sheetView showGridLines="0" zoomScale="90" zoomScaleNormal="90" workbookViewId="0"/>
  </sheetViews>
  <sheetFormatPr defaultColWidth="8.625" defaultRowHeight="14.25"/>
  <cols>
    <col min="1" max="1" width="3.5" style="57" customWidth="1"/>
    <col min="2" max="2" width="20.625" style="57" customWidth="1"/>
    <col min="3" max="3" width="30.625" style="57" customWidth="1"/>
    <col min="4" max="4" width="30.625" style="98" customWidth="1"/>
    <col min="5" max="5" width="40.625" style="98" customWidth="1"/>
    <col min="6" max="6" width="30.625" style="98" customWidth="1"/>
    <col min="7" max="7" width="42.625" style="98" customWidth="1"/>
    <col min="8" max="8" width="39.5" style="98" customWidth="1"/>
    <col min="9" max="9" width="30.625" style="98" customWidth="1"/>
    <col min="10" max="10" width="39.5" style="98" customWidth="1"/>
    <col min="11" max="11" width="30.625" style="107" customWidth="1"/>
    <col min="12" max="12" width="39.5" style="98" customWidth="1"/>
    <col min="13" max="13" width="30.625" style="98" customWidth="1"/>
    <col min="14" max="14" width="30.625" style="57" customWidth="1"/>
    <col min="15" max="16384" width="8.625" style="57"/>
  </cols>
  <sheetData>
    <row r="1" spans="2:14">
      <c r="B1" s="98"/>
      <c r="C1" s="98"/>
      <c r="F1" s="65"/>
      <c r="G1" s="57"/>
      <c r="H1" s="57"/>
      <c r="I1" s="57"/>
      <c r="J1" s="57"/>
      <c r="K1" s="57"/>
      <c r="L1" s="57"/>
      <c r="M1" s="57"/>
    </row>
    <row r="2" spans="2:14" ht="40.15" customHeight="1">
      <c r="B2" s="319" t="s">
        <v>539</v>
      </c>
      <c r="C2" s="319"/>
      <c r="D2" s="319"/>
      <c r="E2" s="99" t="s">
        <v>415</v>
      </c>
      <c r="F2" s="100"/>
      <c r="G2" s="101"/>
      <c r="H2" s="101"/>
      <c r="I2" s="101"/>
      <c r="J2" s="101"/>
      <c r="K2" s="101"/>
      <c r="L2" s="101"/>
      <c r="M2" s="101"/>
      <c r="N2" s="101"/>
    </row>
    <row r="3" spans="2:14" ht="20.100000000000001" customHeight="1">
      <c r="B3" s="103"/>
      <c r="C3" s="103"/>
      <c r="D3" s="103"/>
      <c r="E3" s="104"/>
      <c r="F3" s="65"/>
      <c r="G3" s="57"/>
      <c r="H3" s="57"/>
      <c r="I3" s="57"/>
      <c r="J3" s="57"/>
      <c r="K3" s="57"/>
      <c r="L3" s="57"/>
      <c r="M3" s="57"/>
    </row>
    <row r="4" spans="2:14" ht="24" customHeight="1">
      <c r="B4" s="103"/>
      <c r="C4" s="103"/>
      <c r="D4" s="103"/>
      <c r="E4" s="104"/>
      <c r="F4" s="65"/>
      <c r="G4" s="57"/>
      <c r="H4" s="57"/>
      <c r="I4" s="57"/>
      <c r="J4" s="57"/>
      <c r="K4" s="57"/>
      <c r="L4" s="57"/>
      <c r="M4" s="57"/>
    </row>
    <row r="5" spans="2:14" ht="24" customHeight="1">
      <c r="B5" s="130"/>
      <c r="C5" s="130"/>
      <c r="D5" s="130"/>
      <c r="E5" s="64"/>
      <c r="F5" s="65"/>
      <c r="G5" s="57"/>
      <c r="H5" s="57"/>
      <c r="I5" s="57"/>
      <c r="J5" s="57"/>
      <c r="K5" s="57"/>
      <c r="L5" s="57"/>
      <c r="M5" s="57"/>
    </row>
    <row r="6" spans="2:14" ht="24" customHeight="1">
      <c r="B6" s="130"/>
      <c r="C6" s="130"/>
      <c r="D6" s="130"/>
      <c r="E6" s="64"/>
      <c r="F6" s="65"/>
      <c r="G6" s="57"/>
      <c r="H6" s="57"/>
      <c r="I6" s="57"/>
      <c r="J6" s="57"/>
      <c r="K6" s="57"/>
      <c r="L6" s="57"/>
      <c r="M6" s="57"/>
    </row>
    <row r="7" spans="2:14" ht="43.5" customHeight="1"/>
    <row r="8" spans="2:14" ht="124.5" customHeight="1">
      <c r="C8" s="452" t="s">
        <v>11</v>
      </c>
      <c r="D8" s="452" t="s">
        <v>548</v>
      </c>
      <c r="E8" s="452" t="s">
        <v>573</v>
      </c>
      <c r="F8" s="452" t="s">
        <v>43</v>
      </c>
      <c r="G8" s="452" t="s">
        <v>566</v>
      </c>
      <c r="H8" s="468" t="s">
        <v>611</v>
      </c>
      <c r="I8" s="478"/>
      <c r="J8" s="468" t="s">
        <v>612</v>
      </c>
      <c r="K8" s="478"/>
      <c r="L8" s="462" t="s">
        <v>542</v>
      </c>
      <c r="M8" s="479"/>
      <c r="N8" s="460" t="s">
        <v>42</v>
      </c>
    </row>
    <row r="9" spans="2:14" ht="42" customHeight="1">
      <c r="C9" s="453"/>
      <c r="D9" s="453"/>
      <c r="E9" s="458"/>
      <c r="F9" s="458"/>
      <c r="G9" s="458"/>
      <c r="H9" s="215" t="s">
        <v>17</v>
      </c>
      <c r="I9" s="214" t="s">
        <v>18</v>
      </c>
      <c r="J9" s="215" t="s">
        <v>17</v>
      </c>
      <c r="K9" s="214" t="s">
        <v>18</v>
      </c>
      <c r="L9" s="213" t="s">
        <v>524</v>
      </c>
      <c r="M9" s="214" t="s">
        <v>18</v>
      </c>
      <c r="N9" s="461"/>
    </row>
    <row r="10" spans="2:14" ht="30" customHeight="1">
      <c r="C10" s="96" t="str">
        <f>IF('WtT - Table 1 (efecu)'!$C$4="","",'WtT - Table 1 (efecu)'!$C$4)</f>
        <v/>
      </c>
      <c r="D10" s="128"/>
      <c r="E10" s="128"/>
      <c r="F10" s="128"/>
      <c r="G10" s="128"/>
      <c r="H10" s="311">
        <v>0</v>
      </c>
      <c r="I10" s="216" t="s">
        <v>359</v>
      </c>
      <c r="J10" s="311">
        <v>0</v>
      </c>
      <c r="K10" s="216" t="s">
        <v>359</v>
      </c>
      <c r="L10" s="312">
        <f>IF( AND(ISNUMBER(J10),ISNUMBER(H10)),H10+J10,"")</f>
        <v>0</v>
      </c>
      <c r="M10" s="216" t="s">
        <v>359</v>
      </c>
      <c r="N10" s="128"/>
    </row>
    <row r="11" spans="2:14">
      <c r="D11" s="57"/>
      <c r="K11" s="98"/>
      <c r="L11" s="107"/>
      <c r="N11" s="98"/>
    </row>
    <row r="12" spans="2:14" ht="30" customHeight="1" thickBot="1">
      <c r="D12" s="57"/>
      <c r="K12" s="98"/>
      <c r="L12" s="107"/>
      <c r="N12" s="98"/>
    </row>
    <row r="13" spans="2:14" s="222" customFormat="1" ht="30" customHeight="1">
      <c r="C13" s="218"/>
      <c r="D13" s="218"/>
      <c r="E13" s="475" t="s">
        <v>553</v>
      </c>
      <c r="F13" s="476"/>
      <c r="G13" s="476"/>
      <c r="H13" s="476"/>
      <c r="I13" s="476"/>
      <c r="J13" s="476"/>
      <c r="K13" s="476"/>
      <c r="L13" s="476"/>
      <c r="M13" s="476"/>
      <c r="N13" s="477"/>
    </row>
    <row r="14" spans="2:14" s="217" customFormat="1" ht="30" customHeight="1">
      <c r="C14" s="223"/>
      <c r="D14" s="218"/>
      <c r="E14" s="456" t="s">
        <v>334</v>
      </c>
      <c r="F14" s="452" t="s">
        <v>43</v>
      </c>
      <c r="G14" s="452" t="s">
        <v>402</v>
      </c>
      <c r="H14" s="462" t="s">
        <v>543</v>
      </c>
      <c r="I14" s="467"/>
      <c r="J14" s="462" t="s">
        <v>544</v>
      </c>
      <c r="K14" s="463"/>
      <c r="L14" s="462" t="s">
        <v>545</v>
      </c>
      <c r="M14" s="463"/>
      <c r="N14" s="464" t="s">
        <v>42</v>
      </c>
    </row>
    <row r="15" spans="2:14" s="217" customFormat="1" ht="30" customHeight="1">
      <c r="C15" s="223"/>
      <c r="D15" s="218"/>
      <c r="E15" s="457"/>
      <c r="F15" s="458"/>
      <c r="G15" s="458"/>
      <c r="H15" s="214" t="s">
        <v>17</v>
      </c>
      <c r="I15" s="214" t="s">
        <v>18</v>
      </c>
      <c r="J15" s="214" t="s">
        <v>17</v>
      </c>
      <c r="K15" s="214" t="s">
        <v>18</v>
      </c>
      <c r="L15" s="214" t="s">
        <v>17</v>
      </c>
      <c r="M15" s="214" t="s">
        <v>18</v>
      </c>
      <c r="N15" s="465"/>
    </row>
    <row r="16" spans="2:14" ht="24" customHeight="1">
      <c r="D16" s="57"/>
      <c r="E16" s="228"/>
      <c r="F16" s="128"/>
      <c r="G16" s="128"/>
      <c r="H16" s="311">
        <v>0</v>
      </c>
      <c r="I16" s="216" t="s">
        <v>359</v>
      </c>
      <c r="J16" s="311">
        <v>0</v>
      </c>
      <c r="K16" s="216" t="s">
        <v>359</v>
      </c>
      <c r="L16" s="313">
        <f>IF( AND(ISNUMBER(J16),ISNUMBER(H16)),H16+J16,"")</f>
        <v>0</v>
      </c>
      <c r="M16" s="216" t="s">
        <v>359</v>
      </c>
      <c r="N16" s="229"/>
    </row>
    <row r="17" spans="3:14" ht="24" customHeight="1">
      <c r="C17" s="208"/>
      <c r="D17" s="208"/>
      <c r="E17" s="228"/>
      <c r="F17" s="128"/>
      <c r="G17" s="128"/>
      <c r="H17" s="311">
        <v>0</v>
      </c>
      <c r="I17" s="216" t="s">
        <v>359</v>
      </c>
      <c r="J17" s="311">
        <v>0</v>
      </c>
      <c r="K17" s="216" t="s">
        <v>359</v>
      </c>
      <c r="L17" s="313">
        <f t="shared" ref="L17:L24" si="0">IF( AND(ISNUMBER(J17),ISNUMBER(H17)),H17+J17,"")</f>
        <v>0</v>
      </c>
      <c r="M17" s="216" t="s">
        <v>359</v>
      </c>
      <c r="N17" s="229"/>
    </row>
    <row r="18" spans="3:14" ht="24" customHeight="1">
      <c r="C18" s="208"/>
      <c r="D18" s="208"/>
      <c r="E18" s="228"/>
      <c r="F18" s="128"/>
      <c r="G18" s="128"/>
      <c r="H18" s="311">
        <v>0</v>
      </c>
      <c r="I18" s="216" t="s">
        <v>359</v>
      </c>
      <c r="J18" s="311">
        <v>0</v>
      </c>
      <c r="K18" s="216" t="s">
        <v>359</v>
      </c>
      <c r="L18" s="313">
        <f t="shared" si="0"/>
        <v>0</v>
      </c>
      <c r="M18" s="216" t="s">
        <v>359</v>
      </c>
      <c r="N18" s="229"/>
    </row>
    <row r="19" spans="3:14" ht="24" customHeight="1">
      <c r="C19" s="208"/>
      <c r="D19" s="208"/>
      <c r="E19" s="228"/>
      <c r="F19" s="128"/>
      <c r="G19" s="128"/>
      <c r="H19" s="311">
        <v>0</v>
      </c>
      <c r="I19" s="216" t="s">
        <v>359</v>
      </c>
      <c r="J19" s="311">
        <v>0</v>
      </c>
      <c r="K19" s="216" t="s">
        <v>359</v>
      </c>
      <c r="L19" s="313">
        <f t="shared" si="0"/>
        <v>0</v>
      </c>
      <c r="M19" s="216" t="s">
        <v>359</v>
      </c>
      <c r="N19" s="229"/>
    </row>
    <row r="20" spans="3:14" ht="24" customHeight="1">
      <c r="C20" s="208"/>
      <c r="D20" s="208"/>
      <c r="E20" s="230"/>
      <c r="F20" s="128"/>
      <c r="G20" s="128"/>
      <c r="H20" s="311">
        <v>0</v>
      </c>
      <c r="I20" s="216" t="s">
        <v>359</v>
      </c>
      <c r="J20" s="311">
        <v>0</v>
      </c>
      <c r="K20" s="216" t="s">
        <v>359</v>
      </c>
      <c r="L20" s="313">
        <f t="shared" si="0"/>
        <v>0</v>
      </c>
      <c r="M20" s="216" t="s">
        <v>359</v>
      </c>
      <c r="N20" s="229"/>
    </row>
    <row r="21" spans="3:14" ht="24" customHeight="1">
      <c r="E21" s="228"/>
      <c r="F21" s="128"/>
      <c r="G21" s="128"/>
      <c r="H21" s="311">
        <v>0</v>
      </c>
      <c r="I21" s="216" t="s">
        <v>359</v>
      </c>
      <c r="J21" s="311">
        <v>0</v>
      </c>
      <c r="K21" s="216" t="s">
        <v>359</v>
      </c>
      <c r="L21" s="313">
        <f t="shared" si="0"/>
        <v>0</v>
      </c>
      <c r="M21" s="216" t="s">
        <v>359</v>
      </c>
      <c r="N21" s="227"/>
    </row>
    <row r="22" spans="3:14" ht="24" customHeight="1">
      <c r="E22" s="228"/>
      <c r="F22" s="128"/>
      <c r="G22" s="128"/>
      <c r="H22" s="311">
        <v>0</v>
      </c>
      <c r="I22" s="216" t="s">
        <v>359</v>
      </c>
      <c r="J22" s="311">
        <v>0</v>
      </c>
      <c r="K22" s="216" t="s">
        <v>359</v>
      </c>
      <c r="L22" s="313">
        <f t="shared" si="0"/>
        <v>0</v>
      </c>
      <c r="M22" s="216" t="s">
        <v>359</v>
      </c>
      <c r="N22" s="227"/>
    </row>
    <row r="23" spans="3:14" ht="24" customHeight="1">
      <c r="E23" s="228"/>
      <c r="F23" s="128"/>
      <c r="G23" s="128"/>
      <c r="H23" s="311">
        <v>0</v>
      </c>
      <c r="I23" s="216" t="s">
        <v>359</v>
      </c>
      <c r="J23" s="311">
        <v>0</v>
      </c>
      <c r="K23" s="216" t="s">
        <v>359</v>
      </c>
      <c r="L23" s="313">
        <f t="shared" si="0"/>
        <v>0</v>
      </c>
      <c r="M23" s="216" t="s">
        <v>359</v>
      </c>
      <c r="N23" s="227"/>
    </row>
    <row r="24" spans="3:14" ht="24" customHeight="1">
      <c r="E24" s="228"/>
      <c r="F24" s="128"/>
      <c r="G24" s="128"/>
      <c r="H24" s="311">
        <v>0</v>
      </c>
      <c r="I24" s="216" t="s">
        <v>359</v>
      </c>
      <c r="J24" s="311">
        <v>0</v>
      </c>
      <c r="K24" s="216" t="s">
        <v>359</v>
      </c>
      <c r="L24" s="313">
        <f t="shared" si="0"/>
        <v>0</v>
      </c>
      <c r="M24" s="216" t="s">
        <v>359</v>
      </c>
      <c r="N24" s="227"/>
    </row>
    <row r="25" spans="3:14" ht="24" customHeight="1" thickBot="1">
      <c r="D25" s="57"/>
      <c r="E25" s="183"/>
      <c r="F25" s="184"/>
      <c r="G25" s="184"/>
      <c r="H25" s="184"/>
      <c r="I25" s="224"/>
      <c r="J25" s="224"/>
      <c r="K25" s="224"/>
      <c r="L25" s="224"/>
      <c r="M25" s="224"/>
      <c r="N25" s="225"/>
    </row>
  </sheetData>
  <sheetProtection algorithmName="SHA-512" hashValue="uxIQki1SlucbLzhLrRuY1LxTMz+JLsUbGZ8r2UzBHtdW8NHtwfFtaQ9xwT8tmPuUAJUkYisAYeSiz2YoMTSSLw==" saltValue="LKci0j50ZXkEhTnifFoxWQ==" spinCount="100000" sheet="1" objects="1" scenarios="1" formatRows="0" insertRows="0"/>
  <mergeCells count="18">
    <mergeCell ref="B2:D2"/>
    <mergeCell ref="C8:C9"/>
    <mergeCell ref="G8:G9"/>
    <mergeCell ref="N8:N9"/>
    <mergeCell ref="H8:I8"/>
    <mergeCell ref="J8:K8"/>
    <mergeCell ref="L8:M8"/>
    <mergeCell ref="N14:N15"/>
    <mergeCell ref="E13:N13"/>
    <mergeCell ref="L14:M14"/>
    <mergeCell ref="D8:D9"/>
    <mergeCell ref="E8:E9"/>
    <mergeCell ref="F8:F9"/>
    <mergeCell ref="E14:E15"/>
    <mergeCell ref="F14:F15"/>
    <mergeCell ref="G14:G15"/>
    <mergeCell ref="H14:I14"/>
    <mergeCell ref="J14:K14"/>
  </mergeCells>
  <phoneticPr fontId="44" type="noConversion"/>
  <pageMargins left="0.7" right="0.7" top="0.75" bottom="0.75" header="0.3" footer="0.3"/>
  <pageSetup paperSize="9" orientation="portrait"/>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CC"/>
  </sheetPr>
  <dimension ref="B1:I25"/>
  <sheetViews>
    <sheetView showGridLines="0" zoomScale="90" zoomScaleNormal="90" workbookViewId="0"/>
  </sheetViews>
  <sheetFormatPr defaultColWidth="8.625" defaultRowHeight="14.25"/>
  <cols>
    <col min="1" max="1" width="3.5" style="57" customWidth="1"/>
    <col min="2" max="2" width="20.625" style="57" customWidth="1"/>
    <col min="3" max="3" width="30.625" style="57" customWidth="1"/>
    <col min="4" max="4" width="30.625" style="98" customWidth="1"/>
    <col min="5" max="5" width="40.625" style="98" customWidth="1"/>
    <col min="6" max="6" width="30.625" style="98" customWidth="1"/>
    <col min="7" max="7" width="39.5" style="98" customWidth="1"/>
    <col min="8" max="9" width="30.625" style="57" customWidth="1"/>
    <col min="10" max="16384" width="8.625" style="57"/>
  </cols>
  <sheetData>
    <row r="1" spans="2:9">
      <c r="B1" s="98"/>
      <c r="C1" s="98"/>
      <c r="F1" s="65"/>
      <c r="G1" s="57"/>
    </row>
    <row r="2" spans="2:9" ht="40.15" customHeight="1">
      <c r="B2" s="319" t="s">
        <v>546</v>
      </c>
      <c r="C2" s="319"/>
      <c r="D2" s="319"/>
      <c r="E2" s="99" t="s">
        <v>415</v>
      </c>
      <c r="F2" s="100"/>
      <c r="G2" s="101"/>
      <c r="H2" s="101"/>
      <c r="I2" s="101"/>
    </row>
    <row r="3" spans="2:9" ht="20.100000000000001" customHeight="1">
      <c r="B3" s="103"/>
      <c r="C3" s="103"/>
      <c r="D3" s="103"/>
      <c r="E3" s="104"/>
      <c r="F3" s="65"/>
      <c r="G3" s="57"/>
    </row>
    <row r="4" spans="2:9" ht="24" customHeight="1">
      <c r="B4" s="103"/>
      <c r="C4" s="103"/>
      <c r="D4" s="103"/>
      <c r="E4" s="104"/>
      <c r="F4" s="65"/>
      <c r="G4" s="57"/>
    </row>
    <row r="5" spans="2:9" ht="24" customHeight="1">
      <c r="B5" s="103"/>
      <c r="C5" s="103"/>
      <c r="D5" s="103"/>
      <c r="E5" s="104"/>
      <c r="F5" s="65"/>
      <c r="G5" s="57"/>
    </row>
    <row r="6" spans="2:9" ht="24" customHeight="1">
      <c r="B6" s="103"/>
      <c r="C6" s="103"/>
      <c r="D6" s="103"/>
      <c r="E6" s="104"/>
      <c r="F6" s="65"/>
      <c r="G6" s="57"/>
    </row>
    <row r="7" spans="2:9" ht="56.25" customHeight="1">
      <c r="B7" s="103"/>
      <c r="C7" s="103"/>
      <c r="D7" s="103"/>
      <c r="E7" s="104"/>
      <c r="F7" s="65"/>
      <c r="G7" s="480" t="s">
        <v>610</v>
      </c>
      <c r="H7" s="480"/>
    </row>
    <row r="8" spans="2:9" ht="124.5" customHeight="1">
      <c r="C8" s="452" t="s">
        <v>11</v>
      </c>
      <c r="D8" s="452" t="s">
        <v>548</v>
      </c>
      <c r="E8" s="452" t="s">
        <v>549</v>
      </c>
      <c r="F8" s="452" t="s">
        <v>566</v>
      </c>
      <c r="G8" s="468" t="s">
        <v>550</v>
      </c>
      <c r="H8" s="478"/>
      <c r="I8" s="460" t="s">
        <v>42</v>
      </c>
    </row>
    <row r="9" spans="2:9" ht="42" customHeight="1">
      <c r="C9" s="453"/>
      <c r="D9" s="453"/>
      <c r="E9" s="458"/>
      <c r="F9" s="458"/>
      <c r="G9" s="213" t="s">
        <v>524</v>
      </c>
      <c r="H9" s="214" t="s">
        <v>18</v>
      </c>
      <c r="I9" s="461"/>
    </row>
    <row r="10" spans="2:9" ht="30" customHeight="1">
      <c r="C10" s="91" t="str">
        <f>IF('WtT - Table 1 (efecu)'!$C$4="","",'WtT - Table 1 (efecu)'!$C$4)</f>
        <v/>
      </c>
      <c r="D10" s="128"/>
      <c r="E10" s="128"/>
      <c r="F10" s="128"/>
      <c r="G10" s="314">
        <v>0</v>
      </c>
      <c r="H10" s="216" t="s">
        <v>602</v>
      </c>
      <c r="I10" s="128"/>
    </row>
    <row r="11" spans="2:9" s="217" customFormat="1">
      <c r="C11" s="218"/>
      <c r="D11" s="218"/>
      <c r="E11" s="219"/>
      <c r="F11" s="219"/>
      <c r="G11" s="219"/>
      <c r="I11" s="220"/>
    </row>
    <row r="12" spans="2:9" s="217" customFormat="1" ht="30" customHeight="1" thickBot="1">
      <c r="C12" s="218"/>
      <c r="D12" s="218"/>
      <c r="E12" s="219"/>
      <c r="F12" s="219"/>
      <c r="G12" s="219"/>
      <c r="H12" s="219"/>
      <c r="I12" s="220"/>
    </row>
    <row r="13" spans="2:9" s="222" customFormat="1" ht="30" customHeight="1">
      <c r="C13" s="218"/>
      <c r="D13" s="218"/>
      <c r="E13" s="470" t="s">
        <v>552</v>
      </c>
      <c r="F13" s="471"/>
      <c r="G13" s="471"/>
      <c r="H13" s="471"/>
      <c r="I13" s="472"/>
    </row>
    <row r="14" spans="2:9" s="217" customFormat="1" ht="30" customHeight="1">
      <c r="C14" s="223"/>
      <c r="D14" s="218"/>
      <c r="E14" s="456" t="s">
        <v>403</v>
      </c>
      <c r="F14" s="452" t="s">
        <v>402</v>
      </c>
      <c r="G14" s="462" t="s">
        <v>551</v>
      </c>
      <c r="H14" s="479"/>
      <c r="I14" s="464" t="s">
        <v>42</v>
      </c>
    </row>
    <row r="15" spans="2:9" s="217" customFormat="1" ht="30" customHeight="1">
      <c r="C15" s="223"/>
      <c r="D15" s="218"/>
      <c r="E15" s="457"/>
      <c r="F15" s="458"/>
      <c r="G15" s="214" t="s">
        <v>17</v>
      </c>
      <c r="H15" s="214" t="s">
        <v>18</v>
      </c>
      <c r="I15" s="465"/>
    </row>
    <row r="16" spans="2:9" ht="24" customHeight="1">
      <c r="B16" s="208"/>
      <c r="C16" s="208"/>
      <c r="E16" s="228"/>
      <c r="F16" s="128"/>
      <c r="G16" s="311">
        <v>0</v>
      </c>
      <c r="H16" s="216" t="s">
        <v>602</v>
      </c>
      <c r="I16" s="227"/>
    </row>
    <row r="17" spans="2:9" ht="24" customHeight="1">
      <c r="B17" s="208"/>
      <c r="C17" s="208"/>
      <c r="E17" s="228"/>
      <c r="F17" s="128"/>
      <c r="G17" s="311">
        <v>0</v>
      </c>
      <c r="H17" s="216" t="s">
        <v>602</v>
      </c>
      <c r="I17" s="227"/>
    </row>
    <row r="18" spans="2:9" ht="24" customHeight="1">
      <c r="E18" s="228"/>
      <c r="F18" s="128"/>
      <c r="G18" s="311">
        <v>0</v>
      </c>
      <c r="H18" s="216" t="s">
        <v>602</v>
      </c>
      <c r="I18" s="227"/>
    </row>
    <row r="19" spans="2:9" ht="24" customHeight="1">
      <c r="E19" s="228"/>
      <c r="F19" s="128"/>
      <c r="G19" s="311">
        <v>0</v>
      </c>
      <c r="H19" s="216" t="s">
        <v>602</v>
      </c>
      <c r="I19" s="227"/>
    </row>
    <row r="20" spans="2:9" ht="24" customHeight="1">
      <c r="E20" s="228"/>
      <c r="F20" s="128"/>
      <c r="G20" s="311">
        <v>0</v>
      </c>
      <c r="H20" s="216" t="s">
        <v>602</v>
      </c>
      <c r="I20" s="227"/>
    </row>
    <row r="21" spans="2:9" ht="24" customHeight="1">
      <c r="E21" s="228"/>
      <c r="F21" s="128"/>
      <c r="G21" s="311">
        <v>0</v>
      </c>
      <c r="H21" s="216" t="s">
        <v>602</v>
      </c>
      <c r="I21" s="227"/>
    </row>
    <row r="22" spans="2:9" ht="24" customHeight="1">
      <c r="E22" s="228"/>
      <c r="F22" s="128"/>
      <c r="G22" s="311">
        <v>0</v>
      </c>
      <c r="H22" s="216" t="s">
        <v>602</v>
      </c>
      <c r="I22" s="227"/>
    </row>
    <row r="23" spans="2:9" ht="24" customHeight="1">
      <c r="E23" s="228"/>
      <c r="F23" s="128"/>
      <c r="G23" s="311">
        <v>0</v>
      </c>
      <c r="H23" s="216" t="s">
        <v>602</v>
      </c>
      <c r="I23" s="227"/>
    </row>
    <row r="24" spans="2:9" ht="24" customHeight="1">
      <c r="E24" s="228"/>
      <c r="F24" s="128"/>
      <c r="G24" s="311">
        <v>0</v>
      </c>
      <c r="H24" s="216" t="s">
        <v>602</v>
      </c>
      <c r="I24" s="227"/>
    </row>
    <row r="25" spans="2:9" ht="24" customHeight="1" thickBot="1">
      <c r="D25" s="57"/>
      <c r="E25" s="183"/>
      <c r="F25" s="184"/>
      <c r="G25" s="184"/>
      <c r="H25" s="184"/>
      <c r="I25" s="225"/>
    </row>
  </sheetData>
  <sheetProtection algorithmName="SHA-512" hashValue="30ETV6f5VXEjEGnEQXld4U0GVWA7jEUebiA2QRkJeBpSRLxjJZN/yjAHPyi0JrK4K+4ox2YqnV3tiFGmS2r8yA==" saltValue="BGJiLeIroAeOJUUf0hcZIQ==" spinCount="100000" sheet="1" objects="1" scenarios="1" formatRows="0" insertRows="0"/>
  <mergeCells count="13">
    <mergeCell ref="E13:I13"/>
    <mergeCell ref="E14:E15"/>
    <mergeCell ref="F14:F15"/>
    <mergeCell ref="I14:I15"/>
    <mergeCell ref="G14:H14"/>
    <mergeCell ref="F8:F9"/>
    <mergeCell ref="I8:I9"/>
    <mergeCell ref="G8:H8"/>
    <mergeCell ref="B2:D2"/>
    <mergeCell ref="C8:C9"/>
    <mergeCell ref="D8:D9"/>
    <mergeCell ref="E8:E9"/>
    <mergeCell ref="G7:H7"/>
  </mergeCells>
  <phoneticPr fontId="44" type="noConversion"/>
  <pageMargins left="0.7" right="0.7" top="0.75" bottom="0.75" header="0.3" footer="0.3"/>
  <pageSetup paperSize="9" orientation="portrait"/>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7" tint="0.79995117038483843"/>
  </sheetPr>
  <dimension ref="A1:S34"/>
  <sheetViews>
    <sheetView showGridLines="0" zoomScale="90" zoomScaleNormal="90" workbookViewId="0">
      <selection activeCell="H21" sqref="H21"/>
    </sheetView>
  </sheetViews>
  <sheetFormatPr defaultColWidth="9.125" defaultRowHeight="14.25"/>
  <cols>
    <col min="1" max="1" width="3.5" style="57" customWidth="1"/>
    <col min="2" max="2" width="45.625" style="57" customWidth="1"/>
    <col min="3" max="5" width="30.625" style="57" customWidth="1"/>
    <col min="6" max="7" width="14.375" style="57" customWidth="1"/>
    <col min="8" max="19" width="9.125" style="57"/>
    <col min="20" max="16384" width="9.125" style="65"/>
  </cols>
  <sheetData>
    <row r="1" spans="2:19" s="57" customFormat="1">
      <c r="B1" s="98"/>
      <c r="C1" s="98"/>
      <c r="D1" s="98"/>
      <c r="E1" s="98"/>
      <c r="F1" s="65"/>
    </row>
    <row r="2" spans="2:19" s="57" customFormat="1" ht="40.15" customHeight="1">
      <c r="B2" s="346" t="s">
        <v>521</v>
      </c>
      <c r="C2" s="346"/>
      <c r="D2" s="346"/>
      <c r="E2" s="99" t="s">
        <v>415</v>
      </c>
      <c r="F2" s="100"/>
      <c r="G2" s="101"/>
    </row>
    <row r="3" spans="2:19" s="57" customFormat="1" ht="20.100000000000001" customHeight="1">
      <c r="B3" s="130"/>
      <c r="C3" s="130"/>
      <c r="D3" s="130"/>
      <c r="E3" s="64"/>
      <c r="F3" s="65"/>
    </row>
    <row r="4" spans="2:19" ht="20.100000000000001" customHeight="1">
      <c r="B4" s="344" t="s">
        <v>44</v>
      </c>
      <c r="C4" s="344"/>
      <c r="D4" s="344"/>
      <c r="E4" s="344"/>
      <c r="F4" s="344"/>
      <c r="G4" s="344"/>
      <c r="H4" s="231"/>
    </row>
    <row r="5" spans="2:19" ht="16.149999999999999" customHeight="1">
      <c r="G5" s="231"/>
      <c r="H5" s="232"/>
    </row>
    <row r="6" spans="2:19" ht="20.100000000000001" customHeight="1">
      <c r="B6" s="233"/>
      <c r="C6" s="234" t="s">
        <v>9</v>
      </c>
      <c r="D6" s="234" t="s">
        <v>10</v>
      </c>
    </row>
    <row r="7" spans="2:19" ht="20.100000000000001" customHeight="1">
      <c r="B7" s="234" t="s">
        <v>45</v>
      </c>
      <c r="C7" s="235">
        <v>1</v>
      </c>
      <c r="D7" s="235">
        <v>1</v>
      </c>
    </row>
    <row r="8" spans="2:19" ht="20.100000000000001" customHeight="1">
      <c r="B8" s="234" t="s">
        <v>46</v>
      </c>
      <c r="C8" s="235">
        <v>28</v>
      </c>
      <c r="D8" s="235">
        <v>84</v>
      </c>
    </row>
    <row r="9" spans="2:19" ht="20.100000000000001" customHeight="1">
      <c r="B9" s="234" t="s">
        <v>47</v>
      </c>
      <c r="C9" s="235">
        <v>265</v>
      </c>
      <c r="D9" s="235">
        <v>264</v>
      </c>
    </row>
    <row r="10" spans="2:19" ht="20.100000000000001" customHeight="1">
      <c r="B10" s="120"/>
      <c r="C10" s="236"/>
      <c r="D10" s="236"/>
    </row>
    <row r="11" spans="2:19" ht="24" customHeight="1">
      <c r="B11" s="234" t="s">
        <v>401</v>
      </c>
      <c r="C11" s="242">
        <f>IF(ISNUMBER('TtW - Table 1 (CfCH4 and CfN2O)'!$D$4), C8*'TtW - Table 1 (CfCH4 and CfN2O)'!$D$4,"")</f>
        <v>28</v>
      </c>
      <c r="D11" s="242">
        <f>IF(ISNUMBER('TtW - Table 1 (CfCH4 and CfN2O)'!$D$4), D8*'TtW - Table 1 (CfCH4 and CfN2O)'!$D$4,"")</f>
        <v>84</v>
      </c>
      <c r="E11" s="386" t="s">
        <v>625</v>
      </c>
      <c r="F11" s="386"/>
      <c r="G11" s="386"/>
      <c r="H11" s="237"/>
      <c r="I11" s="237"/>
      <c r="J11" s="237"/>
      <c r="K11" s="237"/>
      <c r="L11" s="237"/>
      <c r="M11" s="237"/>
      <c r="N11" s="237"/>
      <c r="O11" s="237"/>
      <c r="P11" s="237"/>
      <c r="Q11" s="237"/>
      <c r="R11" s="237"/>
      <c r="S11" s="237"/>
    </row>
    <row r="12" spans="2:19" ht="16.149999999999999" customHeight="1">
      <c r="E12" s="386"/>
      <c r="F12" s="386"/>
      <c r="G12" s="386"/>
    </row>
    <row r="13" spans="2:19" ht="16.149999999999999" customHeight="1">
      <c r="E13" s="386"/>
      <c r="F13" s="386"/>
      <c r="G13" s="386"/>
    </row>
    <row r="14" spans="2:19" ht="20.100000000000001" customHeight="1">
      <c r="B14" s="344" t="s">
        <v>48</v>
      </c>
      <c r="C14" s="344"/>
      <c r="D14" s="344"/>
      <c r="E14" s="344"/>
      <c r="F14" s="344"/>
      <c r="G14" s="344"/>
    </row>
    <row r="16" spans="2:19">
      <c r="B16" s="481" t="e" vm="3">
        <v>#VALUE!</v>
      </c>
      <c r="C16" s="481"/>
      <c r="D16" s="481"/>
      <c r="E16" s="481"/>
      <c r="F16" s="481"/>
      <c r="G16" s="481"/>
    </row>
    <row r="17" spans="2:7">
      <c r="B17" s="481"/>
      <c r="C17" s="481"/>
      <c r="D17" s="481"/>
      <c r="E17" s="481"/>
      <c r="F17" s="481"/>
      <c r="G17" s="481"/>
    </row>
    <row r="18" spans="2:7">
      <c r="B18" s="481"/>
      <c r="C18" s="481"/>
      <c r="D18" s="481"/>
      <c r="E18" s="481"/>
      <c r="F18" s="481"/>
      <c r="G18" s="481"/>
    </row>
    <row r="19" spans="2:7">
      <c r="B19" s="481"/>
      <c r="C19" s="481"/>
      <c r="D19" s="481"/>
      <c r="E19" s="481"/>
      <c r="F19" s="481"/>
      <c r="G19" s="481"/>
    </row>
    <row r="20" spans="2:7">
      <c r="B20" s="481"/>
      <c r="C20" s="481"/>
      <c r="D20" s="481"/>
      <c r="E20" s="481"/>
      <c r="F20" s="481"/>
      <c r="G20" s="481"/>
    </row>
    <row r="21" spans="2:7">
      <c r="B21" s="481"/>
      <c r="C21" s="481"/>
      <c r="D21" s="481"/>
      <c r="E21" s="481"/>
      <c r="F21" s="481"/>
      <c r="G21" s="481"/>
    </row>
    <row r="22" spans="2:7">
      <c r="B22" s="481"/>
      <c r="C22" s="481"/>
      <c r="D22" s="481"/>
      <c r="E22" s="481"/>
      <c r="F22" s="481"/>
      <c r="G22" s="481"/>
    </row>
    <row r="23" spans="2:7">
      <c r="B23" s="481"/>
      <c r="C23" s="481"/>
      <c r="D23" s="481"/>
      <c r="E23" s="481"/>
      <c r="F23" s="481"/>
      <c r="G23" s="481"/>
    </row>
    <row r="24" spans="2:7">
      <c r="B24" s="481"/>
      <c r="C24" s="481"/>
      <c r="D24" s="481"/>
      <c r="E24" s="481"/>
      <c r="F24" s="481"/>
      <c r="G24" s="481"/>
    </row>
    <row r="25" spans="2:7">
      <c r="B25" s="481"/>
      <c r="C25" s="481"/>
      <c r="D25" s="481"/>
      <c r="E25" s="481"/>
      <c r="F25" s="481"/>
      <c r="G25" s="481"/>
    </row>
    <row r="26" spans="2:7">
      <c r="B26" s="481"/>
      <c r="C26" s="481"/>
      <c r="D26" s="481"/>
      <c r="E26" s="481"/>
      <c r="F26" s="481"/>
      <c r="G26" s="481"/>
    </row>
    <row r="27" spans="2:7">
      <c r="B27" s="481"/>
      <c r="C27" s="481"/>
      <c r="D27" s="481"/>
      <c r="E27" s="481"/>
      <c r="F27" s="481"/>
      <c r="G27" s="481"/>
    </row>
    <row r="28" spans="2:7">
      <c r="B28" s="481"/>
      <c r="C28" s="481"/>
      <c r="D28" s="481"/>
      <c r="E28" s="481"/>
      <c r="F28" s="481"/>
      <c r="G28" s="481"/>
    </row>
    <row r="29" spans="2:7">
      <c r="B29" s="481"/>
      <c r="C29" s="481"/>
      <c r="D29" s="481"/>
      <c r="E29" s="481"/>
      <c r="F29" s="481"/>
      <c r="G29" s="481"/>
    </row>
    <row r="30" spans="2:7">
      <c r="B30" s="481"/>
      <c r="C30" s="481"/>
      <c r="D30" s="481"/>
      <c r="E30" s="481"/>
      <c r="F30" s="481"/>
      <c r="G30" s="481"/>
    </row>
    <row r="31" spans="2:7">
      <c r="B31" s="481"/>
      <c r="C31" s="481"/>
      <c r="D31" s="481"/>
      <c r="E31" s="481"/>
      <c r="F31" s="481"/>
      <c r="G31" s="481"/>
    </row>
    <row r="32" spans="2:7">
      <c r="B32" s="481"/>
      <c r="C32" s="481"/>
      <c r="D32" s="481"/>
      <c r="E32" s="481"/>
      <c r="F32" s="481"/>
      <c r="G32" s="481"/>
    </row>
    <row r="33" spans="2:7">
      <c r="B33" s="481"/>
      <c r="C33" s="481"/>
      <c r="D33" s="481"/>
      <c r="E33" s="481"/>
      <c r="F33" s="481"/>
      <c r="G33" s="481"/>
    </row>
    <row r="34" spans="2:7">
      <c r="B34" s="481"/>
      <c r="C34" s="481"/>
      <c r="D34" s="481"/>
      <c r="E34" s="481"/>
      <c r="F34" s="481"/>
      <c r="G34" s="481"/>
    </row>
  </sheetData>
  <sheetProtection algorithmName="SHA-512" hashValue="S2hB6RhDYt+J8+C1l6AJqZqj0767Twgs269zeManhs4+nX0SS1vd2rO/9mXzGyjxc6rogTq7rDthBcb6SURmVQ==" saltValue="8urOWwdfmhTAfYyrznvPDw==" spinCount="100000" sheet="1" objects="1" scenarios="1"/>
  <mergeCells count="5">
    <mergeCell ref="B16:G34"/>
    <mergeCell ref="E11:G13"/>
    <mergeCell ref="B2:D2"/>
    <mergeCell ref="B4:G4"/>
    <mergeCell ref="B14:G14"/>
  </mergeCells>
  <phoneticPr fontId="44" type="noConversion"/>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4" tint="0.79995117038483843"/>
  </sheetPr>
  <dimension ref="A1:I135"/>
  <sheetViews>
    <sheetView showGridLines="0" zoomScale="90" zoomScaleNormal="90" workbookViewId="0"/>
  </sheetViews>
  <sheetFormatPr defaultColWidth="9.125" defaultRowHeight="15"/>
  <cols>
    <col min="1" max="1" width="7.25" style="2" bestFit="1" customWidth="1"/>
    <col min="2" max="3" width="25.375" style="3" customWidth="1"/>
    <col min="4" max="4" width="91.625" style="3" customWidth="1"/>
    <col min="5" max="5" width="22.125" style="3" customWidth="1"/>
    <col min="6" max="6" width="35.375" style="3" customWidth="1"/>
    <col min="7" max="7" width="33.125" style="3" customWidth="1"/>
    <col min="8" max="8" width="25" style="3" customWidth="1"/>
    <col min="9" max="9" width="38.875" style="3" customWidth="1"/>
    <col min="10" max="16384" width="9.125" style="3"/>
  </cols>
  <sheetData>
    <row r="1" spans="1:9" s="46" customFormat="1" ht="14.25" customHeight="1">
      <c r="B1" s="47"/>
      <c r="C1" s="47"/>
      <c r="D1" s="47"/>
      <c r="E1" s="47"/>
      <c r="F1" s="47"/>
      <c r="G1"/>
    </row>
    <row r="2" spans="1:9" s="46" customFormat="1" ht="40.15" customHeight="1">
      <c r="A2" s="486" t="s">
        <v>567</v>
      </c>
      <c r="B2" s="486"/>
      <c r="C2" s="486"/>
      <c r="D2" s="486"/>
      <c r="E2" s="53"/>
      <c r="F2" s="53"/>
      <c r="G2" s="53"/>
      <c r="H2" s="52"/>
      <c r="I2" s="52"/>
    </row>
    <row r="3" spans="1:9" s="46" customFormat="1" ht="20.100000000000001" customHeight="1">
      <c r="B3" s="54"/>
      <c r="C3" s="54"/>
      <c r="D3" s="54"/>
      <c r="E3" s="54"/>
      <c r="F3" s="55"/>
      <c r="G3"/>
    </row>
    <row r="4" spans="1:9" ht="15.75" thickBot="1"/>
    <row r="5" spans="1:9" ht="21" customHeight="1">
      <c r="A5" s="482" t="s">
        <v>51</v>
      </c>
      <c r="B5" s="491" t="s">
        <v>52</v>
      </c>
      <c r="C5" s="491" t="s">
        <v>52</v>
      </c>
      <c r="D5" s="491" t="s">
        <v>53</v>
      </c>
      <c r="E5" s="487" t="s">
        <v>49</v>
      </c>
      <c r="F5" s="488"/>
      <c r="G5" s="489" t="s">
        <v>50</v>
      </c>
      <c r="H5" s="490"/>
      <c r="I5" s="484" t="s">
        <v>11</v>
      </c>
    </row>
    <row r="6" spans="1:9" ht="45.75" customHeight="1" thickBot="1">
      <c r="A6" s="483"/>
      <c r="B6" s="492"/>
      <c r="C6" s="492"/>
      <c r="D6" s="492"/>
      <c r="E6" s="32" t="s">
        <v>54</v>
      </c>
      <c r="F6" s="33" t="s">
        <v>55</v>
      </c>
      <c r="G6" s="34" t="s">
        <v>56</v>
      </c>
      <c r="H6" s="35" t="s">
        <v>57</v>
      </c>
      <c r="I6" s="485"/>
    </row>
    <row r="7" spans="1:9" ht="18" customHeight="1">
      <c r="A7" s="36">
        <v>1</v>
      </c>
      <c r="B7" s="37" t="s">
        <v>58</v>
      </c>
      <c r="C7" s="37" t="s">
        <v>58</v>
      </c>
      <c r="D7" s="38" t="s">
        <v>59</v>
      </c>
      <c r="E7" s="37" t="s">
        <v>60</v>
      </c>
      <c r="F7" s="37" t="s">
        <v>61</v>
      </c>
      <c r="G7" s="37" t="s">
        <v>62</v>
      </c>
      <c r="H7" s="37" t="s">
        <v>63</v>
      </c>
      <c r="I7" s="37" t="s">
        <v>64</v>
      </c>
    </row>
    <row r="8" spans="1:9" ht="18" customHeight="1">
      <c r="A8" s="39">
        <v>2</v>
      </c>
      <c r="B8" s="40" t="s">
        <v>65</v>
      </c>
      <c r="C8" s="40" t="s">
        <v>65</v>
      </c>
      <c r="D8" s="41" t="s">
        <v>66</v>
      </c>
      <c r="E8" s="40" t="s">
        <v>60</v>
      </c>
      <c r="F8" s="40" t="s">
        <v>61</v>
      </c>
      <c r="G8" s="40" t="s">
        <v>62</v>
      </c>
      <c r="H8" s="40" t="s">
        <v>63</v>
      </c>
      <c r="I8" s="40" t="s">
        <v>67</v>
      </c>
    </row>
    <row r="9" spans="1:9" ht="18" customHeight="1">
      <c r="A9" s="39">
        <v>3</v>
      </c>
      <c r="B9" s="40" t="s">
        <v>68</v>
      </c>
      <c r="C9" s="40" t="s">
        <v>68</v>
      </c>
      <c r="D9" s="41" t="s">
        <v>69</v>
      </c>
      <c r="E9" s="40" t="s">
        <v>60</v>
      </c>
      <c r="F9" s="40" t="s">
        <v>61</v>
      </c>
      <c r="G9" s="40" t="s">
        <v>62</v>
      </c>
      <c r="H9" s="40" t="s">
        <v>63</v>
      </c>
      <c r="I9" s="40" t="s">
        <v>70</v>
      </c>
    </row>
    <row r="10" spans="1:9" ht="18" customHeight="1">
      <c r="A10" s="42">
        <v>4</v>
      </c>
      <c r="B10" s="43" t="s">
        <v>71</v>
      </c>
      <c r="C10" s="43" t="s">
        <v>71</v>
      </c>
      <c r="D10" s="44" t="s">
        <v>72</v>
      </c>
      <c r="E10" s="43" t="s">
        <v>60</v>
      </c>
      <c r="F10" s="43" t="s">
        <v>61</v>
      </c>
      <c r="G10" s="43" t="s">
        <v>62</v>
      </c>
      <c r="H10" s="43" t="s">
        <v>63</v>
      </c>
      <c r="I10" s="43" t="s">
        <v>73</v>
      </c>
    </row>
    <row r="11" spans="1:9" ht="18" customHeight="1">
      <c r="A11" s="39">
        <v>5</v>
      </c>
      <c r="B11" s="40" t="s">
        <v>74</v>
      </c>
      <c r="C11" s="40" t="s">
        <v>74</v>
      </c>
      <c r="D11" s="41" t="s">
        <v>75</v>
      </c>
      <c r="E11" s="40" t="s">
        <v>60</v>
      </c>
      <c r="F11" s="40" t="s">
        <v>61</v>
      </c>
      <c r="G11" s="40" t="s">
        <v>62</v>
      </c>
      <c r="H11" s="40" t="s">
        <v>63</v>
      </c>
      <c r="I11" s="40" t="s">
        <v>76</v>
      </c>
    </row>
    <row r="12" spans="1:9" ht="18" customHeight="1">
      <c r="A12" s="39">
        <v>6</v>
      </c>
      <c r="B12" s="40" t="s">
        <v>77</v>
      </c>
      <c r="C12" s="40" t="s">
        <v>77</v>
      </c>
      <c r="D12" s="41" t="s">
        <v>78</v>
      </c>
      <c r="E12" s="40" t="s">
        <v>60</v>
      </c>
      <c r="F12" s="40" t="s">
        <v>61</v>
      </c>
      <c r="G12" s="40" t="s">
        <v>62</v>
      </c>
      <c r="H12" s="40" t="s">
        <v>63</v>
      </c>
      <c r="I12" s="40" t="s">
        <v>79</v>
      </c>
    </row>
    <row r="13" spans="1:9" ht="18" customHeight="1">
      <c r="A13" s="39">
        <v>7</v>
      </c>
      <c r="B13" s="40" t="s">
        <v>74</v>
      </c>
      <c r="C13" s="40" t="s">
        <v>74</v>
      </c>
      <c r="D13" s="41" t="s">
        <v>80</v>
      </c>
      <c r="E13" s="40" t="s">
        <v>81</v>
      </c>
      <c r="F13" s="40" t="s">
        <v>82</v>
      </c>
      <c r="G13" s="40" t="s">
        <v>83</v>
      </c>
      <c r="H13" s="40" t="s">
        <v>63</v>
      </c>
      <c r="I13" s="40" t="s">
        <v>84</v>
      </c>
    </row>
    <row r="14" spans="1:9" ht="18" customHeight="1">
      <c r="A14" s="39">
        <v>8</v>
      </c>
      <c r="B14" s="40" t="s">
        <v>77</v>
      </c>
      <c r="C14" s="40" t="s">
        <v>77</v>
      </c>
      <c r="D14" s="41" t="s">
        <v>85</v>
      </c>
      <c r="E14" s="40" t="s">
        <v>81</v>
      </c>
      <c r="F14" s="40" t="s">
        <v>82</v>
      </c>
      <c r="G14" s="40" t="s">
        <v>83</v>
      </c>
      <c r="H14" s="40" t="s">
        <v>63</v>
      </c>
      <c r="I14" s="40" t="s">
        <v>86</v>
      </c>
    </row>
    <row r="15" spans="1:9" ht="18" customHeight="1">
      <c r="A15" s="39">
        <v>9</v>
      </c>
      <c r="B15" s="40" t="s">
        <v>74</v>
      </c>
      <c r="C15" s="40" t="s">
        <v>74</v>
      </c>
      <c r="D15" s="41" t="s">
        <v>87</v>
      </c>
      <c r="E15" s="40" t="s">
        <v>88</v>
      </c>
      <c r="F15" s="40" t="s">
        <v>89</v>
      </c>
      <c r="G15" s="40" t="s">
        <v>90</v>
      </c>
      <c r="H15" s="40" t="s">
        <v>63</v>
      </c>
      <c r="I15" s="40" t="s">
        <v>91</v>
      </c>
    </row>
    <row r="16" spans="1:9" ht="18" customHeight="1">
      <c r="A16" s="39">
        <v>10</v>
      </c>
      <c r="B16" s="40" t="s">
        <v>77</v>
      </c>
      <c r="C16" s="40" t="s">
        <v>77</v>
      </c>
      <c r="D16" s="41" t="s">
        <v>92</v>
      </c>
      <c r="E16" s="40" t="s">
        <v>88</v>
      </c>
      <c r="F16" s="40" t="s">
        <v>89</v>
      </c>
      <c r="G16" s="40" t="s">
        <v>90</v>
      </c>
      <c r="H16" s="40" t="s">
        <v>63</v>
      </c>
      <c r="I16" s="40" t="s">
        <v>93</v>
      </c>
    </row>
    <row r="17" spans="1:9" ht="85.5">
      <c r="A17" s="39">
        <v>11</v>
      </c>
      <c r="B17" s="40" t="s">
        <v>608</v>
      </c>
      <c r="C17" s="40" t="s">
        <v>94</v>
      </c>
      <c r="D17" s="41" t="s">
        <v>95</v>
      </c>
      <c r="E17" s="41" t="s">
        <v>60</v>
      </c>
      <c r="F17" s="41" t="s">
        <v>96</v>
      </c>
      <c r="G17" s="40" t="s">
        <v>97</v>
      </c>
      <c r="H17" s="41" t="s">
        <v>63</v>
      </c>
      <c r="I17" s="41" t="s">
        <v>98</v>
      </c>
    </row>
    <row r="18" spans="1:9" ht="79.5">
      <c r="A18" s="39">
        <v>12</v>
      </c>
      <c r="B18" s="40" t="s">
        <v>99</v>
      </c>
      <c r="C18" s="40" t="s">
        <v>99</v>
      </c>
      <c r="D18" s="40" t="s">
        <v>95</v>
      </c>
      <c r="E18" s="40" t="s">
        <v>100</v>
      </c>
      <c r="F18" s="41" t="s">
        <v>101</v>
      </c>
      <c r="G18" s="40" t="s">
        <v>102</v>
      </c>
      <c r="H18" s="40" t="s">
        <v>63</v>
      </c>
      <c r="I18" s="40" t="s">
        <v>103</v>
      </c>
    </row>
    <row r="19" spans="1:9" ht="64.5">
      <c r="A19" s="39">
        <v>13</v>
      </c>
      <c r="B19" s="40" t="s">
        <v>99</v>
      </c>
      <c r="C19" s="40" t="s">
        <v>99</v>
      </c>
      <c r="D19" s="40" t="s">
        <v>95</v>
      </c>
      <c r="E19" s="40" t="s">
        <v>100</v>
      </c>
      <c r="F19" s="41" t="s">
        <v>609</v>
      </c>
      <c r="G19" s="40" t="s">
        <v>102</v>
      </c>
      <c r="H19" s="40" t="s">
        <v>63</v>
      </c>
      <c r="I19" s="40" t="s">
        <v>104</v>
      </c>
    </row>
    <row r="20" spans="1:9" ht="64.5">
      <c r="A20" s="39">
        <v>14</v>
      </c>
      <c r="B20" s="40" t="s">
        <v>99</v>
      </c>
      <c r="C20" s="40" t="s">
        <v>99</v>
      </c>
      <c r="D20" s="40" t="s">
        <v>95</v>
      </c>
      <c r="E20" s="40" t="s">
        <v>100</v>
      </c>
      <c r="F20" s="41" t="s">
        <v>105</v>
      </c>
      <c r="G20" s="40" t="s">
        <v>102</v>
      </c>
      <c r="H20" s="40" t="s">
        <v>63</v>
      </c>
      <c r="I20" s="40" t="s">
        <v>106</v>
      </c>
    </row>
    <row r="21" spans="1:9" ht="64.5">
      <c r="A21" s="39">
        <v>15</v>
      </c>
      <c r="B21" s="40" t="s">
        <v>99</v>
      </c>
      <c r="C21" s="40" t="s">
        <v>99</v>
      </c>
      <c r="D21" s="40" t="s">
        <v>95</v>
      </c>
      <c r="E21" s="40" t="s">
        <v>100</v>
      </c>
      <c r="F21" s="41" t="s">
        <v>107</v>
      </c>
      <c r="G21" s="40" t="s">
        <v>102</v>
      </c>
      <c r="H21" s="40" t="s">
        <v>63</v>
      </c>
      <c r="I21" s="40" t="s">
        <v>108</v>
      </c>
    </row>
    <row r="22" spans="1:9" ht="49.5">
      <c r="A22" s="39">
        <v>16</v>
      </c>
      <c r="B22" s="40" t="s">
        <v>99</v>
      </c>
      <c r="C22" s="40" t="s">
        <v>99</v>
      </c>
      <c r="D22" s="40" t="s">
        <v>95</v>
      </c>
      <c r="E22" s="40" t="s">
        <v>100</v>
      </c>
      <c r="F22" s="41" t="s">
        <v>109</v>
      </c>
      <c r="G22" s="40" t="s">
        <v>102</v>
      </c>
      <c r="H22" s="40" t="s">
        <v>63</v>
      </c>
      <c r="I22" s="40" t="s">
        <v>110</v>
      </c>
    </row>
    <row r="23" spans="1:9" ht="49.5">
      <c r="A23" s="39">
        <v>17</v>
      </c>
      <c r="B23" s="40" t="s">
        <v>99</v>
      </c>
      <c r="C23" s="40" t="s">
        <v>99</v>
      </c>
      <c r="D23" s="40" t="s">
        <v>95</v>
      </c>
      <c r="E23" s="40" t="s">
        <v>100</v>
      </c>
      <c r="F23" s="41" t="s">
        <v>111</v>
      </c>
      <c r="G23" s="40" t="s">
        <v>102</v>
      </c>
      <c r="H23" s="40" t="s">
        <v>63</v>
      </c>
      <c r="I23" s="40" t="s">
        <v>112</v>
      </c>
    </row>
    <row r="24" spans="1:9" ht="79.5">
      <c r="A24" s="39">
        <v>18</v>
      </c>
      <c r="B24" s="40" t="s">
        <v>99</v>
      </c>
      <c r="C24" s="40" t="s">
        <v>99</v>
      </c>
      <c r="D24" s="40" t="s">
        <v>95</v>
      </c>
      <c r="E24" s="40" t="s">
        <v>100</v>
      </c>
      <c r="F24" s="41" t="s">
        <v>113</v>
      </c>
      <c r="G24" s="40" t="s">
        <v>102</v>
      </c>
      <c r="H24" s="40" t="s">
        <v>63</v>
      </c>
      <c r="I24" s="40" t="s">
        <v>114</v>
      </c>
    </row>
    <row r="25" spans="1:9" ht="64.5">
      <c r="A25" s="39">
        <v>19</v>
      </c>
      <c r="B25" s="40" t="s">
        <v>99</v>
      </c>
      <c r="C25" s="40" t="s">
        <v>99</v>
      </c>
      <c r="D25" s="40" t="s">
        <v>95</v>
      </c>
      <c r="E25" s="40" t="s">
        <v>100</v>
      </c>
      <c r="F25" s="41" t="s">
        <v>115</v>
      </c>
      <c r="G25" s="40" t="s">
        <v>102</v>
      </c>
      <c r="H25" s="40" t="s">
        <v>63</v>
      </c>
      <c r="I25" s="40" t="s">
        <v>116</v>
      </c>
    </row>
    <row r="26" spans="1:9" ht="64.5">
      <c r="A26" s="39">
        <v>20</v>
      </c>
      <c r="B26" s="40" t="s">
        <v>99</v>
      </c>
      <c r="C26" s="40" t="s">
        <v>99</v>
      </c>
      <c r="D26" s="40" t="s">
        <v>95</v>
      </c>
      <c r="E26" s="40" t="s">
        <v>100</v>
      </c>
      <c r="F26" s="41" t="s">
        <v>117</v>
      </c>
      <c r="G26" s="40" t="s">
        <v>102</v>
      </c>
      <c r="H26" s="40" t="s">
        <v>63</v>
      </c>
      <c r="I26" s="40" t="s">
        <v>118</v>
      </c>
    </row>
    <row r="27" spans="1:9" ht="18" customHeight="1">
      <c r="A27" s="39">
        <v>21</v>
      </c>
      <c r="B27" s="41" t="s">
        <v>99</v>
      </c>
      <c r="C27" s="41" t="s">
        <v>99</v>
      </c>
      <c r="D27" s="41" t="s">
        <v>119</v>
      </c>
      <c r="E27" s="41" t="s">
        <v>60</v>
      </c>
      <c r="F27" s="41" t="s">
        <v>96</v>
      </c>
      <c r="G27" s="40" t="s">
        <v>97</v>
      </c>
      <c r="H27" s="41" t="s">
        <v>63</v>
      </c>
      <c r="I27" s="41" t="s">
        <v>120</v>
      </c>
    </row>
    <row r="28" spans="1:9" ht="79.5">
      <c r="A28" s="39">
        <v>22</v>
      </c>
      <c r="B28" s="40" t="s">
        <v>99</v>
      </c>
      <c r="C28" s="40" t="s">
        <v>99</v>
      </c>
      <c r="D28" s="40" t="s">
        <v>119</v>
      </c>
      <c r="E28" s="40" t="s">
        <v>100</v>
      </c>
      <c r="F28" s="41" t="s">
        <v>101</v>
      </c>
      <c r="G28" s="40" t="s">
        <v>102</v>
      </c>
      <c r="H28" s="40" t="s">
        <v>63</v>
      </c>
      <c r="I28" s="40" t="s">
        <v>121</v>
      </c>
    </row>
    <row r="29" spans="1:9" ht="64.5">
      <c r="A29" s="39">
        <v>23</v>
      </c>
      <c r="B29" s="40" t="s">
        <v>99</v>
      </c>
      <c r="C29" s="40" t="s">
        <v>99</v>
      </c>
      <c r="D29" s="40" t="s">
        <v>119</v>
      </c>
      <c r="E29" s="40" t="s">
        <v>100</v>
      </c>
      <c r="F29" s="41" t="s">
        <v>122</v>
      </c>
      <c r="G29" s="40" t="s">
        <v>102</v>
      </c>
      <c r="H29" s="40" t="s">
        <v>63</v>
      </c>
      <c r="I29" s="40" t="s">
        <v>123</v>
      </c>
    </row>
    <row r="30" spans="1:9" ht="64.5">
      <c r="A30" s="39">
        <v>24</v>
      </c>
      <c r="B30" s="40" t="s">
        <v>99</v>
      </c>
      <c r="C30" s="40" t="s">
        <v>99</v>
      </c>
      <c r="D30" s="40" t="s">
        <v>119</v>
      </c>
      <c r="E30" s="40" t="s">
        <v>100</v>
      </c>
      <c r="F30" s="41" t="s">
        <v>105</v>
      </c>
      <c r="G30" s="40" t="s">
        <v>102</v>
      </c>
      <c r="H30" s="40" t="s">
        <v>63</v>
      </c>
      <c r="I30" s="40" t="s">
        <v>124</v>
      </c>
    </row>
    <row r="31" spans="1:9" ht="64.5">
      <c r="A31" s="39">
        <v>25</v>
      </c>
      <c r="B31" s="40" t="s">
        <v>99</v>
      </c>
      <c r="C31" s="40" t="s">
        <v>99</v>
      </c>
      <c r="D31" s="40" t="s">
        <v>119</v>
      </c>
      <c r="E31" s="40" t="s">
        <v>100</v>
      </c>
      <c r="F31" s="41" t="s">
        <v>107</v>
      </c>
      <c r="G31" s="40" t="s">
        <v>102</v>
      </c>
      <c r="H31" s="40" t="s">
        <v>63</v>
      </c>
      <c r="I31" s="40" t="s">
        <v>125</v>
      </c>
    </row>
    <row r="32" spans="1:9" ht="49.5">
      <c r="A32" s="39">
        <v>26</v>
      </c>
      <c r="B32" s="40" t="s">
        <v>99</v>
      </c>
      <c r="C32" s="40" t="s">
        <v>99</v>
      </c>
      <c r="D32" s="40" t="s">
        <v>119</v>
      </c>
      <c r="E32" s="40" t="s">
        <v>100</v>
      </c>
      <c r="F32" s="41" t="s">
        <v>109</v>
      </c>
      <c r="G32" s="40" t="s">
        <v>102</v>
      </c>
      <c r="H32" s="40" t="s">
        <v>63</v>
      </c>
      <c r="I32" s="40" t="s">
        <v>126</v>
      </c>
    </row>
    <row r="33" spans="1:9" ht="49.5">
      <c r="A33" s="42">
        <v>27</v>
      </c>
      <c r="B33" s="43" t="s">
        <v>99</v>
      </c>
      <c r="C33" s="43" t="s">
        <v>99</v>
      </c>
      <c r="D33" s="43" t="s">
        <v>119</v>
      </c>
      <c r="E33" s="43" t="s">
        <v>100</v>
      </c>
      <c r="F33" s="44" t="s">
        <v>111</v>
      </c>
      <c r="G33" s="43" t="s">
        <v>102</v>
      </c>
      <c r="H33" s="43" t="s">
        <v>63</v>
      </c>
      <c r="I33" s="43" t="s">
        <v>127</v>
      </c>
    </row>
    <row r="34" spans="1:9" ht="79.5">
      <c r="A34" s="39">
        <v>28</v>
      </c>
      <c r="B34" s="40" t="s">
        <v>99</v>
      </c>
      <c r="C34" s="40" t="s">
        <v>99</v>
      </c>
      <c r="D34" s="40" t="s">
        <v>119</v>
      </c>
      <c r="E34" s="40" t="s">
        <v>100</v>
      </c>
      <c r="F34" s="41" t="s">
        <v>113</v>
      </c>
      <c r="G34" s="40" t="s">
        <v>102</v>
      </c>
      <c r="H34" s="40" t="s">
        <v>63</v>
      </c>
      <c r="I34" s="40" t="s">
        <v>128</v>
      </c>
    </row>
    <row r="35" spans="1:9" ht="64.5">
      <c r="A35" s="39">
        <v>29</v>
      </c>
      <c r="B35" s="40" t="s">
        <v>99</v>
      </c>
      <c r="C35" s="40" t="s">
        <v>99</v>
      </c>
      <c r="D35" s="40" t="s">
        <v>119</v>
      </c>
      <c r="E35" s="40" t="s">
        <v>100</v>
      </c>
      <c r="F35" s="41" t="s">
        <v>115</v>
      </c>
      <c r="G35" s="40" t="s">
        <v>102</v>
      </c>
      <c r="H35" s="40" t="s">
        <v>63</v>
      </c>
      <c r="I35" s="40" t="s">
        <v>129</v>
      </c>
    </row>
    <row r="36" spans="1:9" ht="64.5">
      <c r="A36" s="42">
        <v>30</v>
      </c>
      <c r="B36" s="43" t="s">
        <v>99</v>
      </c>
      <c r="C36" s="43" t="s">
        <v>99</v>
      </c>
      <c r="D36" s="43" t="s">
        <v>119</v>
      </c>
      <c r="E36" s="43" t="s">
        <v>100</v>
      </c>
      <c r="F36" s="44" t="s">
        <v>117</v>
      </c>
      <c r="G36" s="43" t="s">
        <v>102</v>
      </c>
      <c r="H36" s="43" t="s">
        <v>63</v>
      </c>
      <c r="I36" s="43" t="s">
        <v>130</v>
      </c>
    </row>
    <row r="37" spans="1:9" ht="18" customHeight="1">
      <c r="A37" s="39">
        <v>31</v>
      </c>
      <c r="B37" s="41" t="s">
        <v>131</v>
      </c>
      <c r="C37" s="41" t="s">
        <v>131</v>
      </c>
      <c r="D37" s="41" t="s">
        <v>132</v>
      </c>
      <c r="E37" s="41" t="s">
        <v>133</v>
      </c>
      <c r="F37" s="41" t="s">
        <v>96</v>
      </c>
      <c r="G37" s="40" t="s">
        <v>134</v>
      </c>
      <c r="H37" s="41" t="s">
        <v>63</v>
      </c>
      <c r="I37" s="41" t="s">
        <v>135</v>
      </c>
    </row>
    <row r="38" spans="1:9" ht="30.75" customHeight="1">
      <c r="A38" s="39">
        <v>32</v>
      </c>
      <c r="B38" s="41" t="s">
        <v>131</v>
      </c>
      <c r="C38" s="41" t="s">
        <v>131</v>
      </c>
      <c r="D38" s="41" t="s">
        <v>132</v>
      </c>
      <c r="E38" s="41" t="s">
        <v>136</v>
      </c>
      <c r="F38" s="41" t="s">
        <v>137</v>
      </c>
      <c r="G38" s="40" t="s">
        <v>138</v>
      </c>
      <c r="H38" s="41" t="s">
        <v>63</v>
      </c>
      <c r="I38" s="41" t="s">
        <v>139</v>
      </c>
    </row>
    <row r="39" spans="1:9" ht="30.75" customHeight="1">
      <c r="A39" s="39">
        <v>33</v>
      </c>
      <c r="B39" s="41" t="s">
        <v>131</v>
      </c>
      <c r="C39" s="41" t="s">
        <v>131</v>
      </c>
      <c r="D39" s="41" t="s">
        <v>132</v>
      </c>
      <c r="E39" s="41" t="s">
        <v>136</v>
      </c>
      <c r="F39" s="41" t="s">
        <v>137</v>
      </c>
      <c r="G39" s="40" t="s">
        <v>140</v>
      </c>
      <c r="H39" s="41" t="s">
        <v>63</v>
      </c>
      <c r="I39" s="41" t="s">
        <v>141</v>
      </c>
    </row>
    <row r="40" spans="1:9" ht="89.25" customHeight="1">
      <c r="A40" s="39">
        <v>34</v>
      </c>
      <c r="B40" s="41" t="s">
        <v>131</v>
      </c>
      <c r="C40" s="41" t="s">
        <v>131</v>
      </c>
      <c r="D40" s="41" t="s">
        <v>132</v>
      </c>
      <c r="E40" s="41" t="s">
        <v>136</v>
      </c>
      <c r="F40" s="41" t="s">
        <v>137</v>
      </c>
      <c r="G40" s="40" t="s">
        <v>142</v>
      </c>
      <c r="H40" s="41" t="s">
        <v>63</v>
      </c>
      <c r="I40" s="41" t="s">
        <v>143</v>
      </c>
    </row>
    <row r="41" spans="1:9" ht="79.5">
      <c r="A41" s="42">
        <v>35</v>
      </c>
      <c r="B41" s="43" t="s">
        <v>131</v>
      </c>
      <c r="C41" s="43" t="s">
        <v>131</v>
      </c>
      <c r="D41" s="43" t="s">
        <v>132</v>
      </c>
      <c r="E41" s="43" t="s">
        <v>100</v>
      </c>
      <c r="F41" s="44" t="s">
        <v>101</v>
      </c>
      <c r="G41" s="43" t="s">
        <v>144</v>
      </c>
      <c r="H41" s="43" t="s">
        <v>63</v>
      </c>
      <c r="I41" s="43" t="s">
        <v>145</v>
      </c>
    </row>
    <row r="42" spans="1:9" ht="64.5">
      <c r="A42" s="42">
        <v>36</v>
      </c>
      <c r="B42" s="43" t="s">
        <v>131</v>
      </c>
      <c r="C42" s="43" t="s">
        <v>131</v>
      </c>
      <c r="D42" s="43" t="s">
        <v>132</v>
      </c>
      <c r="E42" s="43" t="s">
        <v>100</v>
      </c>
      <c r="F42" s="44" t="s">
        <v>122</v>
      </c>
      <c r="G42" s="43" t="s">
        <v>144</v>
      </c>
      <c r="H42" s="43" t="s">
        <v>63</v>
      </c>
      <c r="I42" s="43" t="s">
        <v>146</v>
      </c>
    </row>
    <row r="43" spans="1:9" ht="49.5">
      <c r="A43" s="39">
        <v>37</v>
      </c>
      <c r="B43" s="40" t="s">
        <v>131</v>
      </c>
      <c r="C43" s="40" t="s">
        <v>131</v>
      </c>
      <c r="D43" s="40" t="s">
        <v>132</v>
      </c>
      <c r="E43" s="40" t="s">
        <v>100</v>
      </c>
      <c r="F43" s="41" t="s">
        <v>147</v>
      </c>
      <c r="G43" s="40" t="s">
        <v>144</v>
      </c>
      <c r="H43" s="40" t="s">
        <v>63</v>
      </c>
      <c r="I43" s="40" t="s">
        <v>148</v>
      </c>
    </row>
    <row r="44" spans="1:9" ht="49.5">
      <c r="A44" s="39">
        <v>38</v>
      </c>
      <c r="B44" s="40" t="s">
        <v>131</v>
      </c>
      <c r="C44" s="40" t="s">
        <v>131</v>
      </c>
      <c r="D44" s="40" t="s">
        <v>132</v>
      </c>
      <c r="E44" s="40" t="s">
        <v>100</v>
      </c>
      <c r="F44" s="41" t="s">
        <v>149</v>
      </c>
      <c r="G44" s="40" t="s">
        <v>144</v>
      </c>
      <c r="H44" s="40" t="s">
        <v>63</v>
      </c>
      <c r="I44" s="40" t="s">
        <v>150</v>
      </c>
    </row>
    <row r="45" spans="1:9" ht="34.5">
      <c r="A45" s="39">
        <v>39</v>
      </c>
      <c r="B45" s="40" t="s">
        <v>131</v>
      </c>
      <c r="C45" s="40" t="s">
        <v>131</v>
      </c>
      <c r="D45" s="40" t="s">
        <v>132</v>
      </c>
      <c r="E45" s="40" t="s">
        <v>100</v>
      </c>
      <c r="F45" s="41" t="s">
        <v>151</v>
      </c>
      <c r="G45" s="40" t="s">
        <v>144</v>
      </c>
      <c r="H45" s="40" t="s">
        <v>63</v>
      </c>
      <c r="I45" s="40" t="s">
        <v>152</v>
      </c>
    </row>
    <row r="46" spans="1:9" ht="34.5">
      <c r="A46" s="39">
        <v>40</v>
      </c>
      <c r="B46" s="40" t="s">
        <v>131</v>
      </c>
      <c r="C46" s="40" t="s">
        <v>131</v>
      </c>
      <c r="D46" s="40" t="s">
        <v>132</v>
      </c>
      <c r="E46" s="40" t="s">
        <v>153</v>
      </c>
      <c r="F46" s="41" t="s">
        <v>154</v>
      </c>
      <c r="G46" s="40" t="s">
        <v>144</v>
      </c>
      <c r="H46" s="40" t="s">
        <v>63</v>
      </c>
      <c r="I46" s="40" t="s">
        <v>155</v>
      </c>
    </row>
    <row r="47" spans="1:9" ht="64.5">
      <c r="A47" s="39">
        <v>41</v>
      </c>
      <c r="B47" s="40" t="s">
        <v>131</v>
      </c>
      <c r="C47" s="40" t="s">
        <v>131</v>
      </c>
      <c r="D47" s="40" t="s">
        <v>132</v>
      </c>
      <c r="E47" s="40" t="s">
        <v>100</v>
      </c>
      <c r="F47" s="41" t="s">
        <v>156</v>
      </c>
      <c r="G47" s="40" t="s">
        <v>144</v>
      </c>
      <c r="H47" s="40" t="s">
        <v>63</v>
      </c>
      <c r="I47" s="40" t="s">
        <v>157</v>
      </c>
    </row>
    <row r="48" spans="1:9" ht="49.5">
      <c r="A48" s="39">
        <v>42</v>
      </c>
      <c r="B48" s="40" t="s">
        <v>131</v>
      </c>
      <c r="C48" s="40" t="s">
        <v>131</v>
      </c>
      <c r="D48" s="40" t="s">
        <v>132</v>
      </c>
      <c r="E48" s="40" t="s">
        <v>100</v>
      </c>
      <c r="F48" s="41" t="s">
        <v>158</v>
      </c>
      <c r="G48" s="40" t="s">
        <v>144</v>
      </c>
      <c r="H48" s="40" t="s">
        <v>63</v>
      </c>
      <c r="I48" s="40" t="s">
        <v>159</v>
      </c>
    </row>
    <row r="49" spans="1:9" ht="49.5">
      <c r="A49" s="39">
        <v>43</v>
      </c>
      <c r="B49" s="40" t="s">
        <v>131</v>
      </c>
      <c r="C49" s="40" t="s">
        <v>131</v>
      </c>
      <c r="D49" s="40" t="s">
        <v>132</v>
      </c>
      <c r="E49" s="40" t="s">
        <v>100</v>
      </c>
      <c r="F49" s="41" t="s">
        <v>160</v>
      </c>
      <c r="G49" s="40" t="s">
        <v>144</v>
      </c>
      <c r="H49" s="40" t="s">
        <v>63</v>
      </c>
      <c r="I49" s="40" t="s">
        <v>161</v>
      </c>
    </row>
    <row r="50" spans="1:9" ht="18" customHeight="1">
      <c r="A50" s="39">
        <v>44</v>
      </c>
      <c r="B50" s="41" t="s">
        <v>162</v>
      </c>
      <c r="C50" s="41" t="s">
        <v>162</v>
      </c>
      <c r="D50" s="41" t="s">
        <v>163</v>
      </c>
      <c r="E50" s="41" t="s">
        <v>133</v>
      </c>
      <c r="F50" s="41" t="s">
        <v>96</v>
      </c>
      <c r="G50" s="40" t="s">
        <v>164</v>
      </c>
      <c r="H50" s="41" t="s">
        <v>63</v>
      </c>
      <c r="I50" s="41" t="s">
        <v>165</v>
      </c>
    </row>
    <row r="51" spans="1:9" ht="30.75" customHeight="1">
      <c r="A51" s="39">
        <v>45</v>
      </c>
      <c r="B51" s="41" t="s">
        <v>162</v>
      </c>
      <c r="C51" s="41" t="s">
        <v>162</v>
      </c>
      <c r="D51" s="41" t="s">
        <v>163</v>
      </c>
      <c r="E51" s="41" t="s">
        <v>136</v>
      </c>
      <c r="F51" s="41" t="s">
        <v>137</v>
      </c>
      <c r="G51" s="40" t="s">
        <v>166</v>
      </c>
      <c r="H51" s="41" t="s">
        <v>63</v>
      </c>
      <c r="I51" s="41" t="s">
        <v>167</v>
      </c>
    </row>
    <row r="52" spans="1:9" ht="30.75" customHeight="1">
      <c r="A52" s="39">
        <v>46</v>
      </c>
      <c r="B52" s="41" t="s">
        <v>162</v>
      </c>
      <c r="C52" s="41" t="s">
        <v>162</v>
      </c>
      <c r="D52" s="41" t="s">
        <v>163</v>
      </c>
      <c r="E52" s="41" t="s">
        <v>136</v>
      </c>
      <c r="F52" s="41" t="s">
        <v>137</v>
      </c>
      <c r="G52" s="40" t="s">
        <v>168</v>
      </c>
      <c r="H52" s="41" t="s">
        <v>63</v>
      </c>
      <c r="I52" s="41" t="s">
        <v>169</v>
      </c>
    </row>
    <row r="53" spans="1:9" ht="89.25" customHeight="1">
      <c r="A53" s="39">
        <v>47</v>
      </c>
      <c r="B53" s="41" t="s">
        <v>162</v>
      </c>
      <c r="C53" s="41" t="s">
        <v>162</v>
      </c>
      <c r="D53" s="41" t="s">
        <v>163</v>
      </c>
      <c r="E53" s="41" t="s">
        <v>136</v>
      </c>
      <c r="F53" s="41" t="s">
        <v>137</v>
      </c>
      <c r="G53" s="40" t="s">
        <v>170</v>
      </c>
      <c r="H53" s="41" t="s">
        <v>63</v>
      </c>
      <c r="I53" s="41" t="s">
        <v>171</v>
      </c>
    </row>
    <row r="54" spans="1:9" ht="64.5">
      <c r="A54" s="39">
        <v>48</v>
      </c>
      <c r="B54" s="40" t="s">
        <v>162</v>
      </c>
      <c r="C54" s="40" t="s">
        <v>162</v>
      </c>
      <c r="D54" s="40" t="s">
        <v>163</v>
      </c>
      <c r="E54" s="40" t="s">
        <v>100</v>
      </c>
      <c r="F54" s="41" t="s">
        <v>172</v>
      </c>
      <c r="G54" s="40" t="s">
        <v>173</v>
      </c>
      <c r="H54" s="40" t="s">
        <v>63</v>
      </c>
      <c r="I54" s="40" t="s">
        <v>174</v>
      </c>
    </row>
    <row r="55" spans="1:9" ht="49.5">
      <c r="A55" s="39">
        <v>49</v>
      </c>
      <c r="B55" s="40" t="s">
        <v>162</v>
      </c>
      <c r="C55" s="40" t="s">
        <v>162</v>
      </c>
      <c r="D55" s="40" t="s">
        <v>163</v>
      </c>
      <c r="E55" s="40" t="s">
        <v>100</v>
      </c>
      <c r="F55" s="41" t="s">
        <v>175</v>
      </c>
      <c r="G55" s="40" t="s">
        <v>173</v>
      </c>
      <c r="H55" s="40" t="s">
        <v>63</v>
      </c>
      <c r="I55" s="40" t="s">
        <v>176</v>
      </c>
    </row>
    <row r="56" spans="1:9" ht="49.5">
      <c r="A56" s="39">
        <v>50</v>
      </c>
      <c r="B56" s="40" t="s">
        <v>162</v>
      </c>
      <c r="C56" s="40" t="s">
        <v>162</v>
      </c>
      <c r="D56" s="40" t="s">
        <v>163</v>
      </c>
      <c r="E56" s="40" t="s">
        <v>100</v>
      </c>
      <c r="F56" s="41" t="s">
        <v>147</v>
      </c>
      <c r="G56" s="40" t="s">
        <v>173</v>
      </c>
      <c r="H56" s="40" t="s">
        <v>63</v>
      </c>
      <c r="I56" s="40" t="s">
        <v>177</v>
      </c>
    </row>
    <row r="57" spans="1:9" ht="49.5">
      <c r="A57" s="39">
        <v>51</v>
      </c>
      <c r="B57" s="40" t="s">
        <v>162</v>
      </c>
      <c r="C57" s="40" t="s">
        <v>162</v>
      </c>
      <c r="D57" s="40" t="s">
        <v>163</v>
      </c>
      <c r="E57" s="40" t="s">
        <v>100</v>
      </c>
      <c r="F57" s="41" t="s">
        <v>149</v>
      </c>
      <c r="G57" s="40" t="s">
        <v>173</v>
      </c>
      <c r="H57" s="40" t="s">
        <v>63</v>
      </c>
      <c r="I57" s="40" t="s">
        <v>178</v>
      </c>
    </row>
    <row r="58" spans="1:9" ht="34.5">
      <c r="A58" s="39">
        <v>52</v>
      </c>
      <c r="B58" s="40" t="s">
        <v>162</v>
      </c>
      <c r="C58" s="40" t="s">
        <v>162</v>
      </c>
      <c r="D58" s="40" t="s">
        <v>163</v>
      </c>
      <c r="E58" s="40" t="s">
        <v>100</v>
      </c>
      <c r="F58" s="41" t="s">
        <v>151</v>
      </c>
      <c r="G58" s="40" t="s">
        <v>173</v>
      </c>
      <c r="H58" s="40" t="s">
        <v>63</v>
      </c>
      <c r="I58" s="40" t="s">
        <v>179</v>
      </c>
    </row>
    <row r="59" spans="1:9" ht="34.5">
      <c r="A59" s="39">
        <v>53</v>
      </c>
      <c r="B59" s="40" t="s">
        <v>162</v>
      </c>
      <c r="C59" s="40" t="s">
        <v>162</v>
      </c>
      <c r="D59" s="40" t="s">
        <v>163</v>
      </c>
      <c r="E59" s="40" t="s">
        <v>100</v>
      </c>
      <c r="F59" s="41" t="s">
        <v>154</v>
      </c>
      <c r="G59" s="40" t="s">
        <v>173</v>
      </c>
      <c r="H59" s="40" t="s">
        <v>63</v>
      </c>
      <c r="I59" s="40" t="s">
        <v>180</v>
      </c>
    </row>
    <row r="60" spans="1:9" ht="64.5">
      <c r="A60" s="39">
        <v>54</v>
      </c>
      <c r="B60" s="40" t="s">
        <v>162</v>
      </c>
      <c r="C60" s="40" t="s">
        <v>162</v>
      </c>
      <c r="D60" s="40" t="s">
        <v>163</v>
      </c>
      <c r="E60" s="40" t="s">
        <v>100</v>
      </c>
      <c r="F60" s="41" t="s">
        <v>156</v>
      </c>
      <c r="G60" s="40" t="s">
        <v>173</v>
      </c>
      <c r="H60" s="40" t="s">
        <v>63</v>
      </c>
      <c r="I60" s="40" t="s">
        <v>181</v>
      </c>
    </row>
    <row r="61" spans="1:9" ht="49.5">
      <c r="A61" s="39">
        <v>55</v>
      </c>
      <c r="B61" s="40" t="s">
        <v>162</v>
      </c>
      <c r="C61" s="40" t="s">
        <v>162</v>
      </c>
      <c r="D61" s="40" t="s">
        <v>163</v>
      </c>
      <c r="E61" s="40" t="s">
        <v>100</v>
      </c>
      <c r="F61" s="41" t="s">
        <v>158</v>
      </c>
      <c r="G61" s="40" t="s">
        <v>173</v>
      </c>
      <c r="H61" s="40" t="s">
        <v>63</v>
      </c>
      <c r="I61" s="40" t="s">
        <v>182</v>
      </c>
    </row>
    <row r="62" spans="1:9" ht="49.5">
      <c r="A62" s="39">
        <v>56</v>
      </c>
      <c r="B62" s="40" t="s">
        <v>162</v>
      </c>
      <c r="C62" s="40" t="s">
        <v>162</v>
      </c>
      <c r="D62" s="40" t="s">
        <v>163</v>
      </c>
      <c r="E62" s="40" t="s">
        <v>100</v>
      </c>
      <c r="F62" s="41" t="s">
        <v>160</v>
      </c>
      <c r="G62" s="40" t="s">
        <v>173</v>
      </c>
      <c r="H62" s="40" t="s">
        <v>63</v>
      </c>
      <c r="I62" s="40" t="s">
        <v>183</v>
      </c>
    </row>
    <row r="63" spans="1:9" ht="18" customHeight="1">
      <c r="A63" s="39">
        <v>57</v>
      </c>
      <c r="B63" s="40" t="s">
        <v>184</v>
      </c>
      <c r="C63" s="40" t="s">
        <v>184</v>
      </c>
      <c r="D63" s="40" t="s">
        <v>184</v>
      </c>
      <c r="E63" s="40" t="s">
        <v>133</v>
      </c>
      <c r="F63" s="41" t="s">
        <v>96</v>
      </c>
      <c r="G63" s="40" t="s">
        <v>62</v>
      </c>
      <c r="H63" s="40" t="s">
        <v>63</v>
      </c>
      <c r="I63" s="40" t="s">
        <v>185</v>
      </c>
    </row>
    <row r="64" spans="1:9" ht="18" customHeight="1">
      <c r="A64" s="39">
        <v>58</v>
      </c>
      <c r="B64" s="40" t="s">
        <v>186</v>
      </c>
      <c r="C64" s="40" t="s">
        <v>186</v>
      </c>
      <c r="D64" s="40" t="s">
        <v>187</v>
      </c>
      <c r="E64" s="40" t="s">
        <v>188</v>
      </c>
      <c r="F64" s="41" t="s">
        <v>137</v>
      </c>
      <c r="G64" s="40" t="s">
        <v>189</v>
      </c>
      <c r="H64" s="40" t="s">
        <v>63</v>
      </c>
      <c r="I64" s="40" t="s">
        <v>190</v>
      </c>
    </row>
    <row r="65" spans="1:9" ht="18" customHeight="1">
      <c r="A65" s="39">
        <v>59</v>
      </c>
      <c r="B65" s="40" t="s">
        <v>186</v>
      </c>
      <c r="C65" s="40" t="s">
        <v>186</v>
      </c>
      <c r="D65" s="40" t="s">
        <v>191</v>
      </c>
      <c r="E65" s="40" t="s">
        <v>192</v>
      </c>
      <c r="F65" s="41" t="s">
        <v>137</v>
      </c>
      <c r="G65" s="40" t="s">
        <v>189</v>
      </c>
      <c r="H65" s="40" t="s">
        <v>63</v>
      </c>
      <c r="I65" s="40" t="s">
        <v>193</v>
      </c>
    </row>
    <row r="66" spans="1:9" ht="18" customHeight="1">
      <c r="A66" s="39">
        <v>60</v>
      </c>
      <c r="B66" s="40" t="s">
        <v>186</v>
      </c>
      <c r="C66" s="40" t="s">
        <v>186</v>
      </c>
      <c r="D66" s="40" t="s">
        <v>194</v>
      </c>
      <c r="E66" s="40" t="s">
        <v>195</v>
      </c>
      <c r="F66" s="41" t="s">
        <v>137</v>
      </c>
      <c r="G66" s="40" t="s">
        <v>189</v>
      </c>
      <c r="H66" s="40" t="s">
        <v>63</v>
      </c>
      <c r="I66" s="40" t="s">
        <v>196</v>
      </c>
    </row>
    <row r="67" spans="1:9" ht="18" customHeight="1">
      <c r="A67" s="39">
        <v>61</v>
      </c>
      <c r="B67" s="40" t="s">
        <v>20</v>
      </c>
      <c r="C67" s="40" t="s">
        <v>20</v>
      </c>
      <c r="D67" s="40" t="s">
        <v>197</v>
      </c>
      <c r="E67" s="40" t="s">
        <v>198</v>
      </c>
      <c r="F67" s="41" t="s">
        <v>137</v>
      </c>
      <c r="G67" s="40" t="s">
        <v>199</v>
      </c>
      <c r="H67" s="40" t="s">
        <v>63</v>
      </c>
      <c r="I67" s="40" t="s">
        <v>200</v>
      </c>
    </row>
    <row r="68" spans="1:9" ht="18" customHeight="1">
      <c r="A68" s="39">
        <v>62</v>
      </c>
      <c r="B68" s="40" t="s">
        <v>20</v>
      </c>
      <c r="C68" s="40" t="s">
        <v>20</v>
      </c>
      <c r="D68" s="40" t="s">
        <v>197</v>
      </c>
      <c r="E68" s="40" t="s">
        <v>201</v>
      </c>
      <c r="F68" s="41" t="s">
        <v>137</v>
      </c>
      <c r="G68" s="40" t="s">
        <v>199</v>
      </c>
      <c r="H68" s="40" t="s">
        <v>63</v>
      </c>
      <c r="I68" s="40" t="s">
        <v>202</v>
      </c>
    </row>
    <row r="69" spans="1:9" ht="18" customHeight="1">
      <c r="A69" s="39">
        <v>63</v>
      </c>
      <c r="B69" s="40" t="s">
        <v>20</v>
      </c>
      <c r="C69" s="40" t="s">
        <v>20</v>
      </c>
      <c r="D69" s="40" t="s">
        <v>197</v>
      </c>
      <c r="E69" s="40" t="s">
        <v>203</v>
      </c>
      <c r="F69" s="41" t="s">
        <v>137</v>
      </c>
      <c r="G69" s="40" t="s">
        <v>199</v>
      </c>
      <c r="H69" s="40" t="s">
        <v>63</v>
      </c>
      <c r="I69" s="40" t="s">
        <v>204</v>
      </c>
    </row>
    <row r="70" spans="1:9" ht="18" customHeight="1">
      <c r="A70" s="39">
        <v>64</v>
      </c>
      <c r="B70" s="40" t="s">
        <v>20</v>
      </c>
      <c r="C70" s="40" t="s">
        <v>20</v>
      </c>
      <c r="D70" s="40" t="s">
        <v>205</v>
      </c>
      <c r="E70" s="40" t="s">
        <v>198</v>
      </c>
      <c r="F70" s="41" t="s">
        <v>137</v>
      </c>
      <c r="G70" s="40" t="s">
        <v>206</v>
      </c>
      <c r="H70" s="40" t="s">
        <v>63</v>
      </c>
      <c r="I70" s="40" t="s">
        <v>207</v>
      </c>
    </row>
    <row r="71" spans="1:9" ht="45">
      <c r="A71" s="39">
        <v>65</v>
      </c>
      <c r="B71" s="41" t="s">
        <v>20</v>
      </c>
      <c r="C71" s="41" t="s">
        <v>20</v>
      </c>
      <c r="D71" s="41" t="s">
        <v>205</v>
      </c>
      <c r="E71" s="41" t="s">
        <v>136</v>
      </c>
      <c r="F71" s="41" t="s">
        <v>137</v>
      </c>
      <c r="G71" s="40" t="s">
        <v>208</v>
      </c>
      <c r="H71" s="41" t="s">
        <v>63</v>
      </c>
      <c r="I71" s="41" t="s">
        <v>209</v>
      </c>
    </row>
    <row r="72" spans="1:9" ht="102" customHeight="1">
      <c r="A72" s="39">
        <v>66</v>
      </c>
      <c r="B72" s="41" t="s">
        <v>20</v>
      </c>
      <c r="C72" s="41" t="s">
        <v>20</v>
      </c>
      <c r="D72" s="41" t="s">
        <v>205</v>
      </c>
      <c r="E72" s="41" t="s">
        <v>136</v>
      </c>
      <c r="F72" s="41" t="s">
        <v>137</v>
      </c>
      <c r="G72" s="40" t="s">
        <v>210</v>
      </c>
      <c r="H72" s="41" t="s">
        <v>63</v>
      </c>
      <c r="I72" s="41" t="s">
        <v>211</v>
      </c>
    </row>
    <row r="73" spans="1:9" ht="64.5">
      <c r="A73" s="39">
        <v>67</v>
      </c>
      <c r="B73" s="40" t="s">
        <v>20</v>
      </c>
      <c r="C73" s="40" t="s">
        <v>20</v>
      </c>
      <c r="D73" s="40" t="s">
        <v>212</v>
      </c>
      <c r="E73" s="40" t="s">
        <v>100</v>
      </c>
      <c r="F73" s="41" t="s">
        <v>172</v>
      </c>
      <c r="G73" s="40" t="s">
        <v>213</v>
      </c>
      <c r="H73" s="40" t="s">
        <v>63</v>
      </c>
      <c r="I73" s="40" t="s">
        <v>214</v>
      </c>
    </row>
    <row r="74" spans="1:9" ht="49.5">
      <c r="A74" s="39">
        <v>68</v>
      </c>
      <c r="B74" s="40" t="s">
        <v>20</v>
      </c>
      <c r="C74" s="40" t="s">
        <v>20</v>
      </c>
      <c r="D74" s="40" t="s">
        <v>212</v>
      </c>
      <c r="E74" s="40" t="s">
        <v>100</v>
      </c>
      <c r="F74" s="41" t="s">
        <v>175</v>
      </c>
      <c r="G74" s="40" t="s">
        <v>213</v>
      </c>
      <c r="H74" s="40" t="s">
        <v>63</v>
      </c>
      <c r="I74" s="40" t="s">
        <v>215</v>
      </c>
    </row>
    <row r="75" spans="1:9" ht="49.5">
      <c r="A75" s="39">
        <v>69</v>
      </c>
      <c r="B75" s="40" t="s">
        <v>20</v>
      </c>
      <c r="C75" s="40" t="s">
        <v>20</v>
      </c>
      <c r="D75" s="40" t="s">
        <v>212</v>
      </c>
      <c r="E75" s="40" t="s">
        <v>100</v>
      </c>
      <c r="F75" s="41" t="s">
        <v>147</v>
      </c>
      <c r="G75" s="40" t="s">
        <v>213</v>
      </c>
      <c r="H75" s="40" t="s">
        <v>63</v>
      </c>
      <c r="I75" s="40" t="s">
        <v>216</v>
      </c>
    </row>
    <row r="76" spans="1:9" ht="49.5">
      <c r="A76" s="39">
        <v>70</v>
      </c>
      <c r="B76" s="40" t="s">
        <v>20</v>
      </c>
      <c r="C76" s="40" t="s">
        <v>20</v>
      </c>
      <c r="D76" s="40" t="s">
        <v>212</v>
      </c>
      <c r="E76" s="40" t="s">
        <v>100</v>
      </c>
      <c r="F76" s="41" t="s">
        <v>149</v>
      </c>
      <c r="G76" s="40" t="s">
        <v>213</v>
      </c>
      <c r="H76" s="40" t="s">
        <v>63</v>
      </c>
      <c r="I76" s="40" t="s">
        <v>217</v>
      </c>
    </row>
    <row r="77" spans="1:9" ht="34.5">
      <c r="A77" s="39">
        <v>71</v>
      </c>
      <c r="B77" s="40" t="s">
        <v>20</v>
      </c>
      <c r="C77" s="40" t="s">
        <v>20</v>
      </c>
      <c r="D77" s="40" t="s">
        <v>212</v>
      </c>
      <c r="E77" s="40" t="s">
        <v>100</v>
      </c>
      <c r="F77" s="41" t="s">
        <v>151</v>
      </c>
      <c r="G77" s="40" t="s">
        <v>213</v>
      </c>
      <c r="H77" s="40" t="s">
        <v>63</v>
      </c>
      <c r="I77" s="40" t="s">
        <v>218</v>
      </c>
    </row>
    <row r="78" spans="1:9" ht="34.5">
      <c r="A78" s="39">
        <v>72</v>
      </c>
      <c r="B78" s="40" t="s">
        <v>20</v>
      </c>
      <c r="C78" s="40" t="s">
        <v>20</v>
      </c>
      <c r="D78" s="40" t="s">
        <v>212</v>
      </c>
      <c r="E78" s="40" t="s">
        <v>100</v>
      </c>
      <c r="F78" s="41" t="s">
        <v>154</v>
      </c>
      <c r="G78" s="40" t="s">
        <v>213</v>
      </c>
      <c r="H78" s="40" t="s">
        <v>63</v>
      </c>
      <c r="I78" s="40" t="s">
        <v>219</v>
      </c>
    </row>
    <row r="79" spans="1:9" ht="64.5">
      <c r="A79" s="39">
        <v>73</v>
      </c>
      <c r="B79" s="40" t="s">
        <v>20</v>
      </c>
      <c r="C79" s="40" t="s">
        <v>20</v>
      </c>
      <c r="D79" s="40" t="s">
        <v>212</v>
      </c>
      <c r="E79" s="40" t="s">
        <v>100</v>
      </c>
      <c r="F79" s="41" t="s">
        <v>156</v>
      </c>
      <c r="G79" s="40" t="s">
        <v>213</v>
      </c>
      <c r="H79" s="40" t="s">
        <v>63</v>
      </c>
      <c r="I79" s="40" t="s">
        <v>220</v>
      </c>
    </row>
    <row r="80" spans="1:9" ht="49.5">
      <c r="A80" s="39">
        <v>74</v>
      </c>
      <c r="B80" s="40" t="s">
        <v>20</v>
      </c>
      <c r="C80" s="40" t="s">
        <v>20</v>
      </c>
      <c r="D80" s="40" t="s">
        <v>212</v>
      </c>
      <c r="E80" s="40" t="s">
        <v>100</v>
      </c>
      <c r="F80" s="41" t="s">
        <v>158</v>
      </c>
      <c r="G80" s="40" t="s">
        <v>213</v>
      </c>
      <c r="H80" s="40" t="s">
        <v>63</v>
      </c>
      <c r="I80" s="40" t="s">
        <v>221</v>
      </c>
    </row>
    <row r="81" spans="1:9" ht="49.5">
      <c r="A81" s="39">
        <v>75</v>
      </c>
      <c r="B81" s="40" t="s">
        <v>20</v>
      </c>
      <c r="C81" s="40" t="s">
        <v>20</v>
      </c>
      <c r="D81" s="40" t="s">
        <v>212</v>
      </c>
      <c r="E81" s="40" t="s">
        <v>100</v>
      </c>
      <c r="F81" s="41" t="s">
        <v>160</v>
      </c>
      <c r="G81" s="40" t="s">
        <v>213</v>
      </c>
      <c r="H81" s="40" t="s">
        <v>63</v>
      </c>
      <c r="I81" s="40" t="s">
        <v>222</v>
      </c>
    </row>
    <row r="82" spans="1:9" ht="18" customHeight="1">
      <c r="A82" s="39">
        <v>76</v>
      </c>
      <c r="B82" s="40" t="s">
        <v>20</v>
      </c>
      <c r="C82" s="40" t="s">
        <v>20</v>
      </c>
      <c r="D82" s="40" t="s">
        <v>223</v>
      </c>
      <c r="E82" s="40" t="s">
        <v>188</v>
      </c>
      <c r="F82" s="41" t="s">
        <v>137</v>
      </c>
      <c r="G82" s="40" t="s">
        <v>224</v>
      </c>
      <c r="H82" s="40" t="s">
        <v>63</v>
      </c>
      <c r="I82" s="40" t="s">
        <v>225</v>
      </c>
    </row>
    <row r="83" spans="1:9" ht="18" customHeight="1">
      <c r="A83" s="39">
        <v>77</v>
      </c>
      <c r="B83" s="40" t="s">
        <v>20</v>
      </c>
      <c r="C83" s="40" t="s">
        <v>20</v>
      </c>
      <c r="D83" s="40" t="s">
        <v>223</v>
      </c>
      <c r="E83" s="40" t="s">
        <v>201</v>
      </c>
      <c r="F83" s="41" t="s">
        <v>137</v>
      </c>
      <c r="G83" s="40" t="s">
        <v>224</v>
      </c>
      <c r="H83" s="40" t="s">
        <v>63</v>
      </c>
      <c r="I83" s="40" t="s">
        <v>226</v>
      </c>
    </row>
    <row r="84" spans="1:9" ht="18" customHeight="1">
      <c r="A84" s="39">
        <v>78</v>
      </c>
      <c r="B84" s="40" t="s">
        <v>20</v>
      </c>
      <c r="C84" s="40" t="s">
        <v>20</v>
      </c>
      <c r="D84" s="40" t="s">
        <v>223</v>
      </c>
      <c r="E84" s="40" t="s">
        <v>195</v>
      </c>
      <c r="F84" s="41" t="s">
        <v>137</v>
      </c>
      <c r="G84" s="40" t="s">
        <v>224</v>
      </c>
      <c r="H84" s="40" t="s">
        <v>63</v>
      </c>
      <c r="I84" s="40" t="s">
        <v>227</v>
      </c>
    </row>
    <row r="85" spans="1:9" ht="18" customHeight="1">
      <c r="A85" s="39">
        <v>79</v>
      </c>
      <c r="B85" s="40" t="s">
        <v>228</v>
      </c>
      <c r="C85" s="40" t="s">
        <v>228</v>
      </c>
      <c r="D85" s="40" t="s">
        <v>229</v>
      </c>
      <c r="E85" s="40" t="s">
        <v>198</v>
      </c>
      <c r="F85" s="41" t="s">
        <v>137</v>
      </c>
      <c r="G85" s="40" t="s">
        <v>230</v>
      </c>
      <c r="H85" s="40" t="s">
        <v>63</v>
      </c>
      <c r="I85" s="40" t="s">
        <v>231</v>
      </c>
    </row>
    <row r="86" spans="1:9" ht="18" customHeight="1">
      <c r="A86" s="39">
        <v>80</v>
      </c>
      <c r="B86" s="41" t="s">
        <v>228</v>
      </c>
      <c r="C86" s="41" t="s">
        <v>228</v>
      </c>
      <c r="D86" s="41" t="s">
        <v>229</v>
      </c>
      <c r="E86" s="41" t="s">
        <v>201</v>
      </c>
      <c r="F86" s="41" t="s">
        <v>137</v>
      </c>
      <c r="G86" s="40" t="s">
        <v>230</v>
      </c>
      <c r="H86" s="41" t="s">
        <v>63</v>
      </c>
      <c r="I86" s="41" t="s">
        <v>232</v>
      </c>
    </row>
    <row r="87" spans="1:9" ht="30.75" customHeight="1">
      <c r="A87" s="39">
        <v>81</v>
      </c>
      <c r="B87" s="41" t="s">
        <v>228</v>
      </c>
      <c r="C87" s="41" t="s">
        <v>228</v>
      </c>
      <c r="D87" s="41" t="s">
        <v>229</v>
      </c>
      <c r="E87" s="41" t="s">
        <v>136</v>
      </c>
      <c r="F87" s="41" t="s">
        <v>137</v>
      </c>
      <c r="G87" s="40" t="s">
        <v>233</v>
      </c>
      <c r="H87" s="41" t="s">
        <v>63</v>
      </c>
      <c r="I87" s="41" t="s">
        <v>234</v>
      </c>
    </row>
    <row r="88" spans="1:9" ht="89.25" customHeight="1">
      <c r="A88" s="39">
        <v>82</v>
      </c>
      <c r="B88" s="41" t="s">
        <v>228</v>
      </c>
      <c r="C88" s="41" t="s">
        <v>228</v>
      </c>
      <c r="D88" s="41" t="s">
        <v>229</v>
      </c>
      <c r="E88" s="41" t="s">
        <v>136</v>
      </c>
      <c r="F88" s="41" t="s">
        <v>137</v>
      </c>
      <c r="G88" s="40" t="s">
        <v>235</v>
      </c>
      <c r="H88" s="41" t="s">
        <v>63</v>
      </c>
      <c r="I88" s="41" t="s">
        <v>236</v>
      </c>
    </row>
    <row r="89" spans="1:9" ht="18" customHeight="1">
      <c r="A89" s="39">
        <v>83</v>
      </c>
      <c r="B89" s="41" t="s">
        <v>228</v>
      </c>
      <c r="C89" s="41" t="s">
        <v>228</v>
      </c>
      <c r="D89" s="41" t="s">
        <v>229</v>
      </c>
      <c r="E89" s="41" t="s">
        <v>133</v>
      </c>
      <c r="F89" s="41" t="s">
        <v>96</v>
      </c>
      <c r="G89" s="40" t="s">
        <v>230</v>
      </c>
      <c r="H89" s="41" t="s">
        <v>63</v>
      </c>
      <c r="I89" s="41" t="s">
        <v>237</v>
      </c>
    </row>
    <row r="90" spans="1:9" ht="63.75" customHeight="1">
      <c r="A90" s="39">
        <v>84</v>
      </c>
      <c r="B90" s="41" t="s">
        <v>20</v>
      </c>
      <c r="C90" s="41" t="s">
        <v>20</v>
      </c>
      <c r="D90" s="41" t="s">
        <v>238</v>
      </c>
      <c r="E90" s="41" t="s">
        <v>192</v>
      </c>
      <c r="F90" s="41" t="s">
        <v>137</v>
      </c>
      <c r="G90" s="40" t="s">
        <v>239</v>
      </c>
      <c r="H90" s="41" t="s">
        <v>63</v>
      </c>
      <c r="I90" s="41" t="s">
        <v>240</v>
      </c>
    </row>
    <row r="91" spans="1:9" ht="18" customHeight="1">
      <c r="A91" s="39">
        <v>85</v>
      </c>
      <c r="B91" s="41" t="s">
        <v>20</v>
      </c>
      <c r="C91" s="41" t="s">
        <v>20</v>
      </c>
      <c r="D91" s="41" t="s">
        <v>241</v>
      </c>
      <c r="E91" s="41" t="s">
        <v>192</v>
      </c>
      <c r="F91" s="41" t="s">
        <v>137</v>
      </c>
      <c r="G91" s="40" t="s">
        <v>242</v>
      </c>
      <c r="H91" s="41" t="s">
        <v>63</v>
      </c>
      <c r="I91" s="41" t="s">
        <v>243</v>
      </c>
    </row>
    <row r="92" spans="1:9" ht="51" customHeight="1">
      <c r="A92" s="39">
        <v>86</v>
      </c>
      <c r="B92" s="41" t="s">
        <v>244</v>
      </c>
      <c r="C92" s="41" t="s">
        <v>244</v>
      </c>
      <c r="D92" s="41" t="s">
        <v>244</v>
      </c>
      <c r="E92" s="41" t="s">
        <v>133</v>
      </c>
      <c r="F92" s="41" t="s">
        <v>96</v>
      </c>
      <c r="G92" s="40" t="s">
        <v>245</v>
      </c>
      <c r="H92" s="41" t="s">
        <v>63</v>
      </c>
      <c r="I92" s="41" t="s">
        <v>246</v>
      </c>
    </row>
    <row r="93" spans="1:9" ht="76.5" customHeight="1">
      <c r="A93" s="39">
        <v>87</v>
      </c>
      <c r="B93" s="41" t="s">
        <v>244</v>
      </c>
      <c r="C93" s="41" t="s">
        <v>244</v>
      </c>
      <c r="D93" s="41" t="s">
        <v>244</v>
      </c>
      <c r="E93" s="41" t="s">
        <v>133</v>
      </c>
      <c r="F93" s="41" t="s">
        <v>96</v>
      </c>
      <c r="G93" s="40" t="s">
        <v>247</v>
      </c>
      <c r="H93" s="41" t="s">
        <v>63</v>
      </c>
      <c r="I93" s="41" t="s">
        <v>248</v>
      </c>
    </row>
    <row r="94" spans="1:9" ht="18" customHeight="1">
      <c r="A94" s="39">
        <v>88</v>
      </c>
      <c r="B94" s="41" t="s">
        <v>244</v>
      </c>
      <c r="C94" s="41" t="s">
        <v>244</v>
      </c>
      <c r="D94" s="41" t="s">
        <v>244</v>
      </c>
      <c r="E94" s="41" t="s">
        <v>24</v>
      </c>
      <c r="F94" s="41" t="s">
        <v>96</v>
      </c>
      <c r="G94" s="40" t="s">
        <v>249</v>
      </c>
      <c r="H94" s="41" t="s">
        <v>63</v>
      </c>
      <c r="I94" s="41" t="s">
        <v>250</v>
      </c>
    </row>
    <row r="95" spans="1:9" ht="51" customHeight="1">
      <c r="A95" s="39">
        <v>89</v>
      </c>
      <c r="B95" s="41" t="s">
        <v>244</v>
      </c>
      <c r="C95" s="41" t="s">
        <v>244</v>
      </c>
      <c r="D95" s="41" t="s">
        <v>244</v>
      </c>
      <c r="E95" s="41" t="s">
        <v>24</v>
      </c>
      <c r="F95" s="41" t="s">
        <v>96</v>
      </c>
      <c r="G95" s="40" t="s">
        <v>251</v>
      </c>
      <c r="H95" s="41" t="s">
        <v>63</v>
      </c>
      <c r="I95" s="41" t="s">
        <v>252</v>
      </c>
    </row>
    <row r="96" spans="1:9" ht="30">
      <c r="A96" s="39">
        <v>90</v>
      </c>
      <c r="B96" s="41" t="s">
        <v>244</v>
      </c>
      <c r="C96" s="41" t="s">
        <v>244</v>
      </c>
      <c r="D96" s="41" t="s">
        <v>244</v>
      </c>
      <c r="E96" s="41" t="s">
        <v>253</v>
      </c>
      <c r="F96" s="41" t="s">
        <v>137</v>
      </c>
      <c r="G96" s="40" t="s">
        <v>254</v>
      </c>
      <c r="H96" s="41" t="s">
        <v>63</v>
      </c>
      <c r="I96" s="41" t="s">
        <v>255</v>
      </c>
    </row>
    <row r="97" spans="1:9" ht="76.5" customHeight="1">
      <c r="A97" s="39">
        <v>91</v>
      </c>
      <c r="B97" s="41" t="s">
        <v>244</v>
      </c>
      <c r="C97" s="41" t="s">
        <v>244</v>
      </c>
      <c r="D97" s="41" t="s">
        <v>244</v>
      </c>
      <c r="E97" s="41" t="s">
        <v>136</v>
      </c>
      <c r="F97" s="41" t="s">
        <v>137</v>
      </c>
      <c r="G97" s="40" t="s">
        <v>256</v>
      </c>
      <c r="H97" s="41" t="s">
        <v>63</v>
      </c>
      <c r="I97" s="41" t="s">
        <v>257</v>
      </c>
    </row>
    <row r="98" spans="1:9" ht="79.5">
      <c r="A98" s="42">
        <v>92</v>
      </c>
      <c r="B98" s="43" t="s">
        <v>244</v>
      </c>
      <c r="C98" s="43" t="s">
        <v>244</v>
      </c>
      <c r="D98" s="43" t="s">
        <v>244</v>
      </c>
      <c r="E98" s="43" t="s">
        <v>100</v>
      </c>
      <c r="F98" s="44" t="s">
        <v>101</v>
      </c>
      <c r="G98" s="43" t="s">
        <v>258</v>
      </c>
      <c r="H98" s="43" t="s">
        <v>63</v>
      </c>
      <c r="I98" s="43" t="s">
        <v>259</v>
      </c>
    </row>
    <row r="99" spans="1:9" ht="64.5">
      <c r="A99" s="42">
        <v>93</v>
      </c>
      <c r="B99" s="43" t="s">
        <v>244</v>
      </c>
      <c r="C99" s="43" t="s">
        <v>244</v>
      </c>
      <c r="D99" s="43" t="s">
        <v>244</v>
      </c>
      <c r="E99" s="43" t="s">
        <v>100</v>
      </c>
      <c r="F99" s="44" t="s">
        <v>122</v>
      </c>
      <c r="G99" s="43" t="s">
        <v>258</v>
      </c>
      <c r="H99" s="43" t="s">
        <v>63</v>
      </c>
      <c r="I99" s="43" t="s">
        <v>260</v>
      </c>
    </row>
    <row r="100" spans="1:9" ht="64.5">
      <c r="A100" s="42">
        <v>94</v>
      </c>
      <c r="B100" s="43" t="s">
        <v>244</v>
      </c>
      <c r="C100" s="43" t="s">
        <v>244</v>
      </c>
      <c r="D100" s="43" t="s">
        <v>244</v>
      </c>
      <c r="E100" s="43" t="s">
        <v>100</v>
      </c>
      <c r="F100" s="44" t="s">
        <v>105</v>
      </c>
      <c r="G100" s="43" t="s">
        <v>258</v>
      </c>
      <c r="H100" s="43" t="s">
        <v>63</v>
      </c>
      <c r="I100" s="43" t="s">
        <v>261</v>
      </c>
    </row>
    <row r="101" spans="1:9" ht="64.5">
      <c r="A101" s="42">
        <v>95</v>
      </c>
      <c r="B101" s="43" t="s">
        <v>244</v>
      </c>
      <c r="C101" s="43" t="s">
        <v>244</v>
      </c>
      <c r="D101" s="43" t="s">
        <v>244</v>
      </c>
      <c r="E101" s="43" t="s">
        <v>153</v>
      </c>
      <c r="F101" s="44" t="s">
        <v>107</v>
      </c>
      <c r="G101" s="43" t="s">
        <v>258</v>
      </c>
      <c r="H101" s="43" t="s">
        <v>63</v>
      </c>
      <c r="I101" s="43" t="s">
        <v>262</v>
      </c>
    </row>
    <row r="102" spans="1:9" ht="49.5">
      <c r="A102" s="42">
        <v>96</v>
      </c>
      <c r="B102" s="43" t="s">
        <v>244</v>
      </c>
      <c r="C102" s="43" t="s">
        <v>244</v>
      </c>
      <c r="D102" s="43" t="s">
        <v>244</v>
      </c>
      <c r="E102" s="43" t="s">
        <v>100</v>
      </c>
      <c r="F102" s="44" t="s">
        <v>109</v>
      </c>
      <c r="G102" s="43" t="s">
        <v>258</v>
      </c>
      <c r="H102" s="43" t="s">
        <v>63</v>
      </c>
      <c r="I102" s="43" t="s">
        <v>263</v>
      </c>
    </row>
    <row r="103" spans="1:9" ht="49.5">
      <c r="A103" s="42">
        <v>97</v>
      </c>
      <c r="B103" s="43" t="s">
        <v>244</v>
      </c>
      <c r="C103" s="43" t="s">
        <v>244</v>
      </c>
      <c r="D103" s="43" t="s">
        <v>244</v>
      </c>
      <c r="E103" s="43" t="s">
        <v>100</v>
      </c>
      <c r="F103" s="44" t="s">
        <v>111</v>
      </c>
      <c r="G103" s="43" t="s">
        <v>258</v>
      </c>
      <c r="H103" s="43" t="s">
        <v>63</v>
      </c>
      <c r="I103" s="43" t="s">
        <v>264</v>
      </c>
    </row>
    <row r="104" spans="1:9" ht="79.5">
      <c r="A104" s="42">
        <v>98</v>
      </c>
      <c r="B104" s="43" t="s">
        <v>244</v>
      </c>
      <c r="C104" s="43" t="s">
        <v>244</v>
      </c>
      <c r="D104" s="43" t="s">
        <v>244</v>
      </c>
      <c r="E104" s="43" t="s">
        <v>100</v>
      </c>
      <c r="F104" s="44" t="s">
        <v>113</v>
      </c>
      <c r="G104" s="43" t="s">
        <v>258</v>
      </c>
      <c r="H104" s="43" t="s">
        <v>63</v>
      </c>
      <c r="I104" s="43" t="s">
        <v>265</v>
      </c>
    </row>
    <row r="105" spans="1:9" ht="64.5">
      <c r="A105" s="42">
        <v>99</v>
      </c>
      <c r="B105" s="43" t="s">
        <v>244</v>
      </c>
      <c r="C105" s="43" t="s">
        <v>244</v>
      </c>
      <c r="D105" s="43" t="s">
        <v>244</v>
      </c>
      <c r="E105" s="43" t="s">
        <v>100</v>
      </c>
      <c r="F105" s="44" t="s">
        <v>115</v>
      </c>
      <c r="G105" s="43" t="s">
        <v>258</v>
      </c>
      <c r="H105" s="43" t="s">
        <v>63</v>
      </c>
      <c r="I105" s="43" t="s">
        <v>266</v>
      </c>
    </row>
    <row r="106" spans="1:9" ht="64.5">
      <c r="A106" s="42">
        <v>100</v>
      </c>
      <c r="B106" s="43" t="s">
        <v>244</v>
      </c>
      <c r="C106" s="43" t="s">
        <v>244</v>
      </c>
      <c r="D106" s="43" t="s">
        <v>244</v>
      </c>
      <c r="E106" s="43" t="s">
        <v>100</v>
      </c>
      <c r="F106" s="44" t="s">
        <v>117</v>
      </c>
      <c r="G106" s="43" t="s">
        <v>258</v>
      </c>
      <c r="H106" s="43" t="s">
        <v>63</v>
      </c>
      <c r="I106" s="43" t="s">
        <v>267</v>
      </c>
    </row>
    <row r="107" spans="1:9" ht="18" customHeight="1">
      <c r="A107" s="42">
        <v>101</v>
      </c>
      <c r="B107" s="40" t="s">
        <v>268</v>
      </c>
      <c r="C107" s="40" t="s">
        <v>268</v>
      </c>
      <c r="D107" s="40" t="s">
        <v>268</v>
      </c>
      <c r="E107" s="40" t="s">
        <v>188</v>
      </c>
      <c r="F107" s="41" t="s">
        <v>137</v>
      </c>
      <c r="G107" s="40" t="s">
        <v>269</v>
      </c>
      <c r="H107" s="40" t="s">
        <v>63</v>
      </c>
      <c r="I107" s="40" t="s">
        <v>270</v>
      </c>
    </row>
    <row r="108" spans="1:9" ht="18" customHeight="1">
      <c r="A108" s="42">
        <v>102</v>
      </c>
      <c r="B108" s="40" t="s">
        <v>268</v>
      </c>
      <c r="C108" s="40" t="s">
        <v>268</v>
      </c>
      <c r="D108" s="40" t="s">
        <v>268</v>
      </c>
      <c r="E108" s="40" t="s">
        <v>201</v>
      </c>
      <c r="F108" s="41" t="s">
        <v>137</v>
      </c>
      <c r="G108" s="40" t="s">
        <v>271</v>
      </c>
      <c r="H108" s="40" t="s">
        <v>63</v>
      </c>
      <c r="I108" s="40" t="s">
        <v>272</v>
      </c>
    </row>
    <row r="109" spans="1:9" ht="18" customHeight="1">
      <c r="A109" s="42">
        <v>103</v>
      </c>
      <c r="B109" s="40" t="s">
        <v>268</v>
      </c>
      <c r="C109" s="40" t="s">
        <v>268</v>
      </c>
      <c r="D109" s="40" t="s">
        <v>268</v>
      </c>
      <c r="E109" s="40" t="s">
        <v>195</v>
      </c>
      <c r="F109" s="41" t="s">
        <v>137</v>
      </c>
      <c r="G109" s="40" t="s">
        <v>269</v>
      </c>
      <c r="H109" s="40" t="s">
        <v>63</v>
      </c>
      <c r="I109" s="40" t="s">
        <v>273</v>
      </c>
    </row>
    <row r="110" spans="1:9" ht="38.25" customHeight="1">
      <c r="A110" s="42">
        <v>104</v>
      </c>
      <c r="B110" s="40" t="s">
        <v>274</v>
      </c>
      <c r="C110" s="40" t="s">
        <v>274</v>
      </c>
      <c r="D110" s="40" t="s">
        <v>274</v>
      </c>
      <c r="E110" s="40" t="s">
        <v>133</v>
      </c>
      <c r="F110" s="41" t="s">
        <v>96</v>
      </c>
      <c r="G110" s="40" t="s">
        <v>275</v>
      </c>
      <c r="H110" s="40" t="s">
        <v>63</v>
      </c>
      <c r="I110" s="40" t="s">
        <v>276</v>
      </c>
    </row>
    <row r="111" spans="1:9" ht="63.75" customHeight="1">
      <c r="A111" s="42">
        <v>105</v>
      </c>
      <c r="B111" s="40" t="s">
        <v>274</v>
      </c>
      <c r="C111" s="40" t="s">
        <v>274</v>
      </c>
      <c r="D111" s="40" t="s">
        <v>274</v>
      </c>
      <c r="E111" s="40" t="s">
        <v>133</v>
      </c>
      <c r="F111" s="41" t="s">
        <v>96</v>
      </c>
      <c r="G111" s="40" t="s">
        <v>277</v>
      </c>
      <c r="H111" s="40" t="s">
        <v>63</v>
      </c>
      <c r="I111" s="40" t="s">
        <v>278</v>
      </c>
    </row>
    <row r="112" spans="1:9" ht="38.25" customHeight="1">
      <c r="A112" s="39">
        <v>106</v>
      </c>
      <c r="B112" s="40" t="s">
        <v>274</v>
      </c>
      <c r="C112" s="40" t="s">
        <v>274</v>
      </c>
      <c r="D112" s="40" t="s">
        <v>274</v>
      </c>
      <c r="E112" s="40" t="s">
        <v>133</v>
      </c>
      <c r="F112" s="41" t="s">
        <v>96</v>
      </c>
      <c r="G112" s="40" t="s">
        <v>279</v>
      </c>
      <c r="H112" s="40" t="s">
        <v>63</v>
      </c>
      <c r="I112" s="40" t="s">
        <v>280</v>
      </c>
    </row>
    <row r="113" spans="1:9" ht="18" customHeight="1">
      <c r="A113" s="39">
        <v>107</v>
      </c>
      <c r="B113" s="40" t="s">
        <v>274</v>
      </c>
      <c r="C113" s="40" t="s">
        <v>274</v>
      </c>
      <c r="D113" s="40" t="s">
        <v>274</v>
      </c>
      <c r="E113" s="40" t="s">
        <v>24</v>
      </c>
      <c r="F113" s="41" t="s">
        <v>96</v>
      </c>
      <c r="G113" s="40" t="s">
        <v>281</v>
      </c>
      <c r="H113" s="40" t="s">
        <v>63</v>
      </c>
      <c r="I113" s="40" t="s">
        <v>282</v>
      </c>
    </row>
    <row r="114" spans="1:9" ht="63.75" customHeight="1">
      <c r="A114" s="39">
        <v>108</v>
      </c>
      <c r="B114" s="40" t="s">
        <v>274</v>
      </c>
      <c r="C114" s="40" t="s">
        <v>274</v>
      </c>
      <c r="D114" s="40" t="s">
        <v>274</v>
      </c>
      <c r="E114" s="40" t="s">
        <v>24</v>
      </c>
      <c r="F114" s="41" t="s">
        <v>96</v>
      </c>
      <c r="G114" s="40" t="s">
        <v>283</v>
      </c>
      <c r="H114" s="40" t="s">
        <v>63</v>
      </c>
      <c r="I114" s="40" t="s">
        <v>284</v>
      </c>
    </row>
    <row r="115" spans="1:9" ht="76.5" customHeight="1">
      <c r="A115" s="39">
        <v>109</v>
      </c>
      <c r="B115" s="40" t="s">
        <v>274</v>
      </c>
      <c r="C115" s="40" t="s">
        <v>274</v>
      </c>
      <c r="D115" s="40" t="s">
        <v>274</v>
      </c>
      <c r="E115" s="40" t="s">
        <v>201</v>
      </c>
      <c r="F115" s="41" t="s">
        <v>137</v>
      </c>
      <c r="G115" s="40" t="s">
        <v>285</v>
      </c>
      <c r="H115" s="40" t="s">
        <v>63</v>
      </c>
      <c r="I115" s="40" t="s">
        <v>286</v>
      </c>
    </row>
    <row r="116" spans="1:9" ht="63.75" customHeight="1">
      <c r="A116" s="39">
        <v>110</v>
      </c>
      <c r="B116" s="41" t="s">
        <v>274</v>
      </c>
      <c r="C116" s="41" t="s">
        <v>274</v>
      </c>
      <c r="D116" s="41" t="s">
        <v>274</v>
      </c>
      <c r="E116" s="41" t="s">
        <v>287</v>
      </c>
      <c r="F116" s="41" t="s">
        <v>288</v>
      </c>
      <c r="G116" s="40" t="s">
        <v>289</v>
      </c>
      <c r="H116" s="41" t="s">
        <v>290</v>
      </c>
      <c r="I116" s="41" t="s">
        <v>291</v>
      </c>
    </row>
    <row r="117" spans="1:9" ht="18" customHeight="1">
      <c r="A117" s="39">
        <v>111</v>
      </c>
      <c r="B117" s="41" t="s">
        <v>274</v>
      </c>
      <c r="C117" s="41" t="s">
        <v>274</v>
      </c>
      <c r="D117" s="41" t="s">
        <v>274</v>
      </c>
      <c r="E117" s="41" t="s">
        <v>287</v>
      </c>
      <c r="F117" s="41" t="s">
        <v>292</v>
      </c>
      <c r="G117" s="40" t="s">
        <v>293</v>
      </c>
      <c r="H117" s="41" t="s">
        <v>63</v>
      </c>
      <c r="I117" s="41" t="s">
        <v>294</v>
      </c>
    </row>
    <row r="118" spans="1:9" ht="51" customHeight="1">
      <c r="A118" s="39">
        <v>112</v>
      </c>
      <c r="B118" s="41" t="s">
        <v>274</v>
      </c>
      <c r="C118" s="41" t="s">
        <v>274</v>
      </c>
      <c r="D118" s="41" t="s">
        <v>274</v>
      </c>
      <c r="E118" s="41" t="s">
        <v>287</v>
      </c>
      <c r="F118" s="41" t="s">
        <v>295</v>
      </c>
      <c r="G118" s="40" t="s">
        <v>296</v>
      </c>
      <c r="H118" s="41" t="s">
        <v>295</v>
      </c>
      <c r="I118" s="41" t="s">
        <v>297</v>
      </c>
    </row>
    <row r="119" spans="1:9" ht="18" customHeight="1">
      <c r="A119" s="39">
        <v>113</v>
      </c>
      <c r="B119" s="41" t="s">
        <v>274</v>
      </c>
      <c r="C119" s="41" t="s">
        <v>274</v>
      </c>
      <c r="D119" s="41" t="s">
        <v>274</v>
      </c>
      <c r="E119" s="41"/>
      <c r="F119" s="41" t="s">
        <v>298</v>
      </c>
      <c r="G119" s="40"/>
      <c r="H119" s="41" t="s">
        <v>63</v>
      </c>
      <c r="I119" s="41" t="s">
        <v>299</v>
      </c>
    </row>
    <row r="120" spans="1:9" ht="51" customHeight="1">
      <c r="A120" s="39">
        <v>114</v>
      </c>
      <c r="B120" s="41" t="s">
        <v>300</v>
      </c>
      <c r="C120" s="41" t="s">
        <v>300</v>
      </c>
      <c r="D120" s="41" t="s">
        <v>300</v>
      </c>
      <c r="E120" s="41" t="s">
        <v>133</v>
      </c>
      <c r="F120" s="41" t="s">
        <v>96</v>
      </c>
      <c r="G120" s="40" t="s">
        <v>301</v>
      </c>
      <c r="H120" s="41" t="s">
        <v>63</v>
      </c>
      <c r="I120" s="41" t="s">
        <v>302</v>
      </c>
    </row>
    <row r="121" spans="1:9" ht="63.75" customHeight="1">
      <c r="A121" s="39">
        <v>115</v>
      </c>
      <c r="B121" s="41" t="s">
        <v>300</v>
      </c>
      <c r="C121" s="41" t="s">
        <v>300</v>
      </c>
      <c r="D121" s="41" t="s">
        <v>300</v>
      </c>
      <c r="E121" s="41" t="s">
        <v>133</v>
      </c>
      <c r="F121" s="41" t="s">
        <v>96</v>
      </c>
      <c r="G121" s="40" t="s">
        <v>303</v>
      </c>
      <c r="H121" s="41" t="s">
        <v>63</v>
      </c>
      <c r="I121" s="41" t="s">
        <v>304</v>
      </c>
    </row>
    <row r="122" spans="1:9" ht="102" customHeight="1">
      <c r="A122" s="39">
        <v>116</v>
      </c>
      <c r="B122" s="41" t="s">
        <v>300</v>
      </c>
      <c r="C122" s="41" t="s">
        <v>300</v>
      </c>
      <c r="D122" s="41" t="s">
        <v>300</v>
      </c>
      <c r="E122" s="41" t="s">
        <v>133</v>
      </c>
      <c r="F122" s="41" t="s">
        <v>96</v>
      </c>
      <c r="G122" s="40" t="s">
        <v>305</v>
      </c>
      <c r="H122" s="41" t="s">
        <v>63</v>
      </c>
      <c r="I122" s="41" t="s">
        <v>306</v>
      </c>
    </row>
    <row r="123" spans="1:9" ht="38.25" customHeight="1">
      <c r="A123" s="39">
        <v>117</v>
      </c>
      <c r="B123" s="41" t="s">
        <v>300</v>
      </c>
      <c r="C123" s="41" t="s">
        <v>300</v>
      </c>
      <c r="D123" s="41" t="s">
        <v>300</v>
      </c>
      <c r="E123" s="41" t="s">
        <v>24</v>
      </c>
      <c r="F123" s="41" t="s">
        <v>96</v>
      </c>
      <c r="G123" s="40" t="s">
        <v>307</v>
      </c>
      <c r="H123" s="41" t="s">
        <v>63</v>
      </c>
      <c r="I123" s="41" t="s">
        <v>308</v>
      </c>
    </row>
    <row r="124" spans="1:9" ht="63.75" customHeight="1">
      <c r="A124" s="39">
        <v>118</v>
      </c>
      <c r="B124" s="41" t="s">
        <v>300</v>
      </c>
      <c r="C124" s="41" t="s">
        <v>300</v>
      </c>
      <c r="D124" s="41" t="s">
        <v>300</v>
      </c>
      <c r="E124" s="41" t="s">
        <v>24</v>
      </c>
      <c r="F124" s="41" t="s">
        <v>96</v>
      </c>
      <c r="G124" s="40" t="s">
        <v>309</v>
      </c>
      <c r="H124" s="41" t="s">
        <v>63</v>
      </c>
      <c r="I124" s="41" t="s">
        <v>310</v>
      </c>
    </row>
    <row r="125" spans="1:9" ht="18" customHeight="1">
      <c r="A125" s="39">
        <v>119</v>
      </c>
      <c r="B125" s="41" t="s">
        <v>300</v>
      </c>
      <c r="C125" s="41" t="s">
        <v>300</v>
      </c>
      <c r="D125" s="41" t="s">
        <v>300</v>
      </c>
      <c r="E125" s="41" t="s">
        <v>192</v>
      </c>
      <c r="F125" s="41" t="s">
        <v>137</v>
      </c>
      <c r="G125" s="40" t="s">
        <v>311</v>
      </c>
      <c r="H125" s="41" t="s">
        <v>63</v>
      </c>
      <c r="I125" s="41" t="s">
        <v>312</v>
      </c>
    </row>
    <row r="126" spans="1:9" ht="75">
      <c r="A126" s="39">
        <v>120</v>
      </c>
      <c r="B126" s="40" t="s">
        <v>300</v>
      </c>
      <c r="C126" s="40" t="s">
        <v>300</v>
      </c>
      <c r="D126" s="40" t="s">
        <v>300</v>
      </c>
      <c r="E126" s="40" t="s">
        <v>313</v>
      </c>
      <c r="F126" s="41" t="s">
        <v>314</v>
      </c>
      <c r="G126" s="40" t="s">
        <v>315</v>
      </c>
      <c r="H126" s="40" t="s">
        <v>63</v>
      </c>
      <c r="I126" s="40" t="s">
        <v>316</v>
      </c>
    </row>
    <row r="127" spans="1:9" ht="75">
      <c r="A127" s="39">
        <v>121</v>
      </c>
      <c r="B127" s="40" t="s">
        <v>300</v>
      </c>
      <c r="C127" s="40" t="s">
        <v>300</v>
      </c>
      <c r="D127" s="40" t="s">
        <v>300</v>
      </c>
      <c r="E127" s="40" t="s">
        <v>313</v>
      </c>
      <c r="F127" s="41" t="s">
        <v>317</v>
      </c>
      <c r="G127" s="40" t="s">
        <v>315</v>
      </c>
      <c r="H127" s="40" t="s">
        <v>63</v>
      </c>
      <c r="I127" s="40" t="s">
        <v>318</v>
      </c>
    </row>
    <row r="128" spans="1:9" ht="60">
      <c r="A128" s="42">
        <v>122</v>
      </c>
      <c r="B128" s="43" t="s">
        <v>300</v>
      </c>
      <c r="C128" s="43" t="s">
        <v>300</v>
      </c>
      <c r="D128" s="43" t="s">
        <v>300</v>
      </c>
      <c r="E128" s="43" t="s">
        <v>313</v>
      </c>
      <c r="F128" s="44" t="s">
        <v>319</v>
      </c>
      <c r="G128" s="43" t="s">
        <v>315</v>
      </c>
      <c r="H128" s="43" t="s">
        <v>63</v>
      </c>
      <c r="I128" s="43" t="s">
        <v>320</v>
      </c>
    </row>
    <row r="129" spans="1:9" ht="60">
      <c r="A129" s="39">
        <v>123</v>
      </c>
      <c r="B129" s="40" t="s">
        <v>300</v>
      </c>
      <c r="C129" s="40" t="s">
        <v>300</v>
      </c>
      <c r="D129" s="40" t="s">
        <v>300</v>
      </c>
      <c r="E129" s="40" t="s">
        <v>313</v>
      </c>
      <c r="F129" s="41" t="s">
        <v>321</v>
      </c>
      <c r="G129" s="40" t="s">
        <v>322</v>
      </c>
      <c r="H129" s="40" t="s">
        <v>295</v>
      </c>
      <c r="I129" s="40" t="s">
        <v>323</v>
      </c>
    </row>
    <row r="130" spans="1:9" ht="60">
      <c r="A130" s="39">
        <v>124</v>
      </c>
      <c r="B130" s="40" t="s">
        <v>300</v>
      </c>
      <c r="C130" s="40" t="s">
        <v>300</v>
      </c>
      <c r="D130" s="40" t="s">
        <v>300</v>
      </c>
      <c r="E130" s="40" t="s">
        <v>313</v>
      </c>
      <c r="F130" s="41" t="s">
        <v>324</v>
      </c>
      <c r="G130" s="40" t="s">
        <v>322</v>
      </c>
      <c r="H130" s="40" t="s">
        <v>295</v>
      </c>
      <c r="I130" s="40" t="s">
        <v>325</v>
      </c>
    </row>
    <row r="131" spans="1:9" ht="45">
      <c r="A131" s="39">
        <v>125</v>
      </c>
      <c r="B131" s="40" t="s">
        <v>300</v>
      </c>
      <c r="C131" s="40" t="s">
        <v>300</v>
      </c>
      <c r="D131" s="40" t="s">
        <v>300</v>
      </c>
      <c r="E131" s="40" t="s">
        <v>313</v>
      </c>
      <c r="F131" s="41" t="s">
        <v>326</v>
      </c>
      <c r="G131" s="40" t="s">
        <v>322</v>
      </c>
      <c r="H131" s="40" t="s">
        <v>295</v>
      </c>
      <c r="I131" s="40" t="s">
        <v>327</v>
      </c>
    </row>
    <row r="132" spans="1:9" ht="18" customHeight="1">
      <c r="A132" s="39">
        <v>126</v>
      </c>
      <c r="B132" s="41" t="s">
        <v>21</v>
      </c>
      <c r="C132" s="41" t="s">
        <v>21</v>
      </c>
      <c r="D132" s="41" t="s">
        <v>21</v>
      </c>
      <c r="E132" s="45"/>
      <c r="F132" s="41" t="s">
        <v>292</v>
      </c>
      <c r="G132" s="40" t="s">
        <v>328</v>
      </c>
      <c r="H132" s="41" t="s">
        <v>63</v>
      </c>
      <c r="I132" s="41" t="s">
        <v>329</v>
      </c>
    </row>
    <row r="133" spans="1:9" ht="38.25" customHeight="1">
      <c r="A133" s="39">
        <v>127</v>
      </c>
      <c r="B133" s="41" t="s">
        <v>21</v>
      </c>
      <c r="C133" s="41" t="s">
        <v>21</v>
      </c>
      <c r="D133" s="41" t="s">
        <v>21</v>
      </c>
      <c r="E133" s="45"/>
      <c r="F133" s="41" t="s">
        <v>288</v>
      </c>
      <c r="G133" s="40" t="s">
        <v>330</v>
      </c>
      <c r="H133" s="41" t="s">
        <v>290</v>
      </c>
      <c r="I133" s="41" t="s">
        <v>331</v>
      </c>
    </row>
    <row r="134" spans="1:9" ht="18" customHeight="1">
      <c r="A134" s="39">
        <v>128</v>
      </c>
      <c r="B134" s="41" t="s">
        <v>332</v>
      </c>
      <c r="C134" s="41" t="s">
        <v>332</v>
      </c>
      <c r="D134" s="41"/>
      <c r="E134" s="41"/>
      <c r="F134" s="41"/>
      <c r="G134" s="40"/>
      <c r="H134" s="41"/>
      <c r="I134" s="41"/>
    </row>
    <row r="135" spans="1:9" ht="30">
      <c r="A135" s="92" t="s">
        <v>600</v>
      </c>
      <c r="B135" s="93" t="s">
        <v>607</v>
      </c>
      <c r="C135" s="93" t="s">
        <v>607</v>
      </c>
      <c r="D135" s="93" t="s">
        <v>607</v>
      </c>
      <c r="E135" s="93" t="s">
        <v>607</v>
      </c>
      <c r="F135" s="93" t="s">
        <v>607</v>
      </c>
      <c r="G135" s="93" t="s">
        <v>607</v>
      </c>
      <c r="H135" s="93" t="s">
        <v>607</v>
      </c>
      <c r="I135" s="93" t="s">
        <v>599</v>
      </c>
    </row>
  </sheetData>
  <autoFilter ref="A6:I134" xr:uid="{00000000-0009-0000-0000-00000D000000}"/>
  <mergeCells count="8">
    <mergeCell ref="A5:A6"/>
    <mergeCell ref="I5:I6"/>
    <mergeCell ref="A2:D2"/>
    <mergeCell ref="E5:F5"/>
    <mergeCell ref="G5:H5"/>
    <mergeCell ref="D5:D6"/>
    <mergeCell ref="B5:B6"/>
    <mergeCell ref="C5:C6"/>
  </mergeCells>
  <phoneticPr fontId="44" type="noConversion"/>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4" tint="0.79995117038483843"/>
  </sheetPr>
  <dimension ref="A1:M27"/>
  <sheetViews>
    <sheetView workbookViewId="0">
      <selection activeCell="B16" sqref="B16:B20"/>
    </sheetView>
  </sheetViews>
  <sheetFormatPr defaultColWidth="9.125" defaultRowHeight="15"/>
  <cols>
    <col min="1" max="1" width="9.125" style="2"/>
    <col min="2" max="2" width="91.625" style="3" customWidth="1"/>
    <col min="3" max="3" width="38.875" style="3" customWidth="1"/>
    <col min="4" max="4" width="22.125" style="3" customWidth="1"/>
    <col min="5" max="5" width="16.625" style="4" customWidth="1"/>
    <col min="6" max="6" width="23" style="3" customWidth="1"/>
    <col min="7" max="7" width="25" style="5" customWidth="1"/>
    <col min="8" max="9" width="25" style="3" customWidth="1"/>
    <col min="10" max="11" width="22.625" style="3" customWidth="1"/>
    <col min="12" max="12" width="22.125" style="3" customWidth="1"/>
    <col min="13" max="13" width="25" style="3" customWidth="1"/>
    <col min="14" max="16384" width="9.125" style="3"/>
  </cols>
  <sheetData>
    <row r="1" spans="1:13" ht="21" customHeight="1"/>
    <row r="2" spans="1:13" ht="45.75" customHeight="1">
      <c r="A2" s="6" t="s">
        <v>51</v>
      </c>
      <c r="B2" s="7" t="s">
        <v>53</v>
      </c>
      <c r="C2" s="8" t="s">
        <v>11</v>
      </c>
      <c r="D2" s="9" t="s">
        <v>333</v>
      </c>
      <c r="E2" s="10" t="s">
        <v>14</v>
      </c>
      <c r="F2" s="11" t="s">
        <v>334</v>
      </c>
      <c r="G2" s="12" t="s">
        <v>335</v>
      </c>
      <c r="H2" s="13" t="s">
        <v>336</v>
      </c>
      <c r="I2" s="13" t="s">
        <v>337</v>
      </c>
      <c r="J2" s="13" t="s">
        <v>338</v>
      </c>
      <c r="K2" s="13" t="s">
        <v>339</v>
      </c>
      <c r="L2" s="11" t="s">
        <v>340</v>
      </c>
      <c r="M2" s="29" t="s">
        <v>341</v>
      </c>
    </row>
    <row r="3" spans="1:13" ht="30">
      <c r="A3" s="14">
        <v>1</v>
      </c>
      <c r="B3" s="15" t="s">
        <v>59</v>
      </c>
      <c r="C3" s="15" t="s">
        <v>64</v>
      </c>
      <c r="D3" s="15">
        <v>16.8</v>
      </c>
      <c r="E3" s="16">
        <v>4.02E-2</v>
      </c>
      <c r="F3" s="15" t="s">
        <v>342</v>
      </c>
      <c r="G3" s="17">
        <v>3.1139999999999999</v>
      </c>
      <c r="H3" s="15">
        <v>5.0000000000000002E-5</v>
      </c>
      <c r="I3" s="15">
        <v>1.8000000000000001E-4</v>
      </c>
      <c r="J3" s="15"/>
      <c r="K3" s="15"/>
      <c r="L3" s="30"/>
      <c r="M3" s="30" t="s">
        <v>343</v>
      </c>
    </row>
    <row r="4" spans="1:13" ht="15" customHeight="1">
      <c r="A4" s="18">
        <v>2</v>
      </c>
      <c r="B4" s="19" t="s">
        <v>66</v>
      </c>
      <c r="C4" s="19" t="s">
        <v>67</v>
      </c>
      <c r="D4" s="15">
        <v>14.1</v>
      </c>
      <c r="E4" s="16">
        <v>4.02E-2</v>
      </c>
      <c r="F4" s="15" t="s">
        <v>342</v>
      </c>
      <c r="G4" s="17">
        <v>3.1139999999999999</v>
      </c>
      <c r="H4" s="15">
        <v>5.0000000000000002E-5</v>
      </c>
      <c r="I4" s="15">
        <v>1.8000000000000001E-4</v>
      </c>
      <c r="J4" s="19"/>
      <c r="K4" s="19"/>
      <c r="L4" s="24"/>
      <c r="M4" s="30" t="s">
        <v>343</v>
      </c>
    </row>
    <row r="5" spans="1:13" ht="15" customHeight="1">
      <c r="A5" s="18">
        <v>3</v>
      </c>
      <c r="B5" s="19" t="s">
        <v>69</v>
      </c>
      <c r="C5" s="19" t="s">
        <v>70</v>
      </c>
      <c r="D5" s="15"/>
      <c r="E5" s="16">
        <v>4.1200000000000001E-2</v>
      </c>
      <c r="F5" s="15" t="s">
        <v>342</v>
      </c>
      <c r="G5" s="20">
        <v>3.1509999999999998</v>
      </c>
      <c r="H5" s="15">
        <v>5.0000000000000002E-5</v>
      </c>
      <c r="I5" s="15">
        <v>1.8000000000000001E-4</v>
      </c>
      <c r="J5" s="19"/>
      <c r="K5" s="19"/>
      <c r="L5" s="24"/>
      <c r="M5" s="30" t="s">
        <v>343</v>
      </c>
    </row>
    <row r="6" spans="1:13" ht="15" customHeight="1">
      <c r="A6" s="21">
        <v>4</v>
      </c>
      <c r="B6" s="22" t="s">
        <v>72</v>
      </c>
      <c r="C6" s="22" t="s">
        <v>73</v>
      </c>
      <c r="D6" s="15"/>
      <c r="E6" s="16">
        <v>4.1200000000000001E-2</v>
      </c>
      <c r="F6" s="15" t="s">
        <v>342</v>
      </c>
      <c r="G6" s="20">
        <v>3.1509999999999998</v>
      </c>
      <c r="H6" s="15">
        <v>5.0000000000000002E-5</v>
      </c>
      <c r="I6" s="15">
        <v>1.8000000000000001E-4</v>
      </c>
      <c r="J6" s="22"/>
      <c r="K6" s="22"/>
      <c r="L6" s="31"/>
      <c r="M6" s="30" t="s">
        <v>343</v>
      </c>
    </row>
    <row r="7" spans="1:13" ht="30">
      <c r="A7" s="18">
        <v>5</v>
      </c>
      <c r="B7" s="23" t="s">
        <v>75</v>
      </c>
      <c r="C7" s="24" t="s">
        <v>76</v>
      </c>
      <c r="D7" s="15">
        <v>17.7</v>
      </c>
      <c r="E7" s="16">
        <v>4.2700000000000002E-2</v>
      </c>
      <c r="F7" s="15" t="s">
        <v>342</v>
      </c>
      <c r="G7" s="20">
        <v>3.206</v>
      </c>
      <c r="H7" s="15">
        <v>5.0000000000000002E-5</v>
      </c>
      <c r="I7" s="15">
        <v>1.8000000000000001E-4</v>
      </c>
      <c r="J7" s="24"/>
      <c r="K7" s="24"/>
      <c r="L7" s="24"/>
      <c r="M7" s="30" t="s">
        <v>343</v>
      </c>
    </row>
    <row r="8" spans="1:13" ht="15" customHeight="1">
      <c r="A8" s="18">
        <v>6</v>
      </c>
      <c r="B8" s="23" t="s">
        <v>78</v>
      </c>
      <c r="C8" s="24" t="s">
        <v>79</v>
      </c>
      <c r="D8" s="15"/>
      <c r="E8" s="16">
        <v>4.2700000000000002E-2</v>
      </c>
      <c r="F8" s="15" t="s">
        <v>342</v>
      </c>
      <c r="G8" s="20">
        <v>3.206</v>
      </c>
      <c r="H8" s="15">
        <v>5.0000000000000002E-5</v>
      </c>
      <c r="I8" s="15">
        <v>1.8000000000000001E-4</v>
      </c>
      <c r="J8" s="24"/>
      <c r="K8" s="24"/>
      <c r="L8" s="24"/>
      <c r="M8" s="30" t="s">
        <v>343</v>
      </c>
    </row>
    <row r="9" spans="1:13" ht="30">
      <c r="A9" s="18">
        <v>11</v>
      </c>
      <c r="B9" s="23" t="s">
        <v>95</v>
      </c>
      <c r="C9" s="23" t="s">
        <v>98</v>
      </c>
      <c r="D9" s="23"/>
      <c r="E9" s="16">
        <v>4.6300000000000001E-2</v>
      </c>
      <c r="F9" s="15" t="s">
        <v>342</v>
      </c>
      <c r="G9" s="25">
        <v>3</v>
      </c>
      <c r="H9" s="15">
        <v>5.0000000000000002E-5</v>
      </c>
      <c r="I9" s="15">
        <v>1.8000000000000001E-4</v>
      </c>
      <c r="J9" s="23"/>
      <c r="K9" s="23"/>
      <c r="L9" s="23"/>
      <c r="M9" s="30" t="s">
        <v>343</v>
      </c>
    </row>
    <row r="10" spans="1:13" ht="15" customHeight="1">
      <c r="A10" s="18">
        <v>21</v>
      </c>
      <c r="B10" s="23" t="s">
        <v>119</v>
      </c>
      <c r="C10" s="23" t="s">
        <v>120</v>
      </c>
      <c r="D10" s="23"/>
      <c r="E10" s="16">
        <v>4.5699999999999998E-2</v>
      </c>
      <c r="F10" s="15" t="s">
        <v>342</v>
      </c>
      <c r="G10" s="25">
        <v>3.03</v>
      </c>
      <c r="H10" s="15">
        <v>5.0000000000000002E-5</v>
      </c>
      <c r="I10" s="15">
        <v>1.8000000000000001E-4</v>
      </c>
      <c r="J10" s="23"/>
      <c r="K10" s="23"/>
      <c r="L10" s="23"/>
      <c r="M10" s="30" t="s">
        <v>343</v>
      </c>
    </row>
    <row r="11" spans="1:13" ht="15.75" customHeight="1">
      <c r="A11" s="18">
        <v>31</v>
      </c>
      <c r="B11" s="23" t="s">
        <v>132</v>
      </c>
      <c r="C11" s="23" t="s">
        <v>135</v>
      </c>
      <c r="D11" s="23"/>
      <c r="E11" s="16">
        <v>4.8000000000000001E-2</v>
      </c>
      <c r="F11" s="24" t="s">
        <v>344</v>
      </c>
      <c r="G11" s="25">
        <v>2.75</v>
      </c>
      <c r="H11" s="23">
        <v>0</v>
      </c>
      <c r="I11" s="23">
        <v>1.1E-4</v>
      </c>
      <c r="J11" s="23" t="s">
        <v>345</v>
      </c>
      <c r="K11" s="23"/>
      <c r="L11" s="23"/>
      <c r="M11" s="30" t="s">
        <v>343</v>
      </c>
    </row>
    <row r="12" spans="1:13" ht="15.75" customHeight="1">
      <c r="A12" s="18">
        <v>31</v>
      </c>
      <c r="B12" s="23" t="s">
        <v>132</v>
      </c>
      <c r="C12" s="23" t="s">
        <v>135</v>
      </c>
      <c r="D12" s="23"/>
      <c r="E12" s="16">
        <v>4.8000000000000001E-2</v>
      </c>
      <c r="F12" s="24" t="s">
        <v>346</v>
      </c>
      <c r="G12" s="25">
        <v>2.75</v>
      </c>
      <c r="H12" s="23">
        <v>0</v>
      </c>
      <c r="I12" s="23">
        <v>1.1E-4</v>
      </c>
      <c r="J12" s="23" t="s">
        <v>347</v>
      </c>
      <c r="K12" s="23"/>
      <c r="L12" s="23"/>
      <c r="M12" s="30" t="s">
        <v>343</v>
      </c>
    </row>
    <row r="13" spans="1:13" ht="15.75" customHeight="1">
      <c r="A13" s="18">
        <v>31</v>
      </c>
      <c r="B13" s="23" t="s">
        <v>132</v>
      </c>
      <c r="C13" s="23" t="s">
        <v>135</v>
      </c>
      <c r="D13" s="23"/>
      <c r="E13" s="16">
        <v>4.8000000000000001E-2</v>
      </c>
      <c r="F13" s="24" t="s">
        <v>348</v>
      </c>
      <c r="G13" s="25">
        <v>2.75</v>
      </c>
      <c r="H13" s="23">
        <v>0</v>
      </c>
      <c r="I13" s="23">
        <v>1.1E-4</v>
      </c>
      <c r="J13" s="23" t="s">
        <v>349</v>
      </c>
      <c r="K13" s="23"/>
      <c r="L13" s="23"/>
      <c r="M13" s="30" t="s">
        <v>343</v>
      </c>
    </row>
    <row r="14" spans="1:13" ht="15.75" customHeight="1">
      <c r="A14" s="18">
        <v>31</v>
      </c>
      <c r="B14" s="23" t="s">
        <v>132</v>
      </c>
      <c r="C14" s="23" t="s">
        <v>135</v>
      </c>
      <c r="D14" s="23"/>
      <c r="E14" s="16">
        <v>4.8000000000000001E-2</v>
      </c>
      <c r="F14" s="24" t="s">
        <v>350</v>
      </c>
      <c r="G14" s="25">
        <v>2.75</v>
      </c>
      <c r="H14" s="23">
        <v>0</v>
      </c>
      <c r="I14" s="23">
        <v>1.1E-4</v>
      </c>
      <c r="J14" s="23" t="s">
        <v>351</v>
      </c>
      <c r="K14" s="23"/>
      <c r="L14" s="23"/>
      <c r="M14" s="30" t="s">
        <v>343</v>
      </c>
    </row>
    <row r="15" spans="1:13" ht="15.75" customHeight="1">
      <c r="A15" s="18">
        <v>31</v>
      </c>
      <c r="B15" s="23" t="s">
        <v>132</v>
      </c>
      <c r="C15" s="23" t="s">
        <v>135</v>
      </c>
      <c r="D15" s="23"/>
      <c r="E15" s="16">
        <v>4.8000000000000001E-2</v>
      </c>
      <c r="F15" s="24" t="s">
        <v>352</v>
      </c>
      <c r="G15" s="25">
        <v>2.75</v>
      </c>
      <c r="H15" s="23">
        <v>0</v>
      </c>
      <c r="I15" s="23">
        <v>1.1E-4</v>
      </c>
      <c r="J15" s="23" t="s">
        <v>353</v>
      </c>
      <c r="K15" s="23"/>
      <c r="L15" s="23"/>
      <c r="M15" s="30" t="s">
        <v>343</v>
      </c>
    </row>
    <row r="16" spans="1:13" s="1" customFormat="1" ht="30.75" customHeight="1">
      <c r="A16" s="18">
        <v>33</v>
      </c>
      <c r="B16" s="23" t="s">
        <v>132</v>
      </c>
      <c r="C16" s="23" t="s">
        <v>141</v>
      </c>
      <c r="D16" s="23"/>
      <c r="E16" s="26"/>
      <c r="F16" s="24" t="s">
        <v>344</v>
      </c>
      <c r="G16" s="25">
        <v>2.75</v>
      </c>
      <c r="H16" s="23"/>
      <c r="I16" s="23"/>
      <c r="J16" s="23"/>
      <c r="K16" s="23"/>
      <c r="L16" s="23"/>
      <c r="M16" s="23"/>
    </row>
    <row r="17" spans="1:13" ht="30.75" customHeight="1">
      <c r="A17" s="18">
        <v>33</v>
      </c>
      <c r="B17" s="23" t="s">
        <v>132</v>
      </c>
      <c r="C17" s="23" t="s">
        <v>141</v>
      </c>
      <c r="D17" s="23"/>
      <c r="E17" s="26"/>
      <c r="F17" s="24" t="s">
        <v>346</v>
      </c>
      <c r="G17" s="25">
        <v>2.75</v>
      </c>
      <c r="H17" s="23"/>
      <c r="I17" s="23"/>
      <c r="J17" s="23"/>
      <c r="K17" s="23"/>
      <c r="L17" s="23"/>
      <c r="M17" s="23"/>
    </row>
    <row r="18" spans="1:13" ht="30.75" customHeight="1">
      <c r="A18" s="18">
        <v>33</v>
      </c>
      <c r="B18" s="23" t="s">
        <v>132</v>
      </c>
      <c r="C18" s="23" t="s">
        <v>141</v>
      </c>
      <c r="D18" s="23"/>
      <c r="E18" s="26"/>
      <c r="F18" s="24" t="s">
        <v>348</v>
      </c>
      <c r="G18" s="25">
        <v>2.75</v>
      </c>
      <c r="H18" s="23"/>
      <c r="I18" s="23"/>
      <c r="J18" s="23"/>
      <c r="K18" s="23"/>
      <c r="L18" s="23"/>
      <c r="M18" s="23"/>
    </row>
    <row r="19" spans="1:13" ht="30.75" customHeight="1">
      <c r="A19" s="18">
        <v>33</v>
      </c>
      <c r="B19" s="23" t="s">
        <v>132</v>
      </c>
      <c r="C19" s="23" t="s">
        <v>141</v>
      </c>
      <c r="D19" s="23"/>
      <c r="E19" s="26"/>
      <c r="F19" s="24" t="s">
        <v>350</v>
      </c>
      <c r="G19" s="25">
        <v>2.75</v>
      </c>
      <c r="H19" s="23"/>
      <c r="I19" s="23"/>
      <c r="J19" s="23"/>
      <c r="K19" s="23"/>
      <c r="L19" s="23"/>
      <c r="M19" s="23"/>
    </row>
    <row r="20" spans="1:13" ht="30.75" customHeight="1">
      <c r="A20" s="18">
        <v>33</v>
      </c>
      <c r="B20" s="23" t="s">
        <v>132</v>
      </c>
      <c r="C20" s="23" t="s">
        <v>141</v>
      </c>
      <c r="D20" s="23"/>
      <c r="E20" s="26"/>
      <c r="F20" s="24" t="s">
        <v>352</v>
      </c>
      <c r="G20" s="25">
        <v>2.75</v>
      </c>
      <c r="H20" s="23"/>
      <c r="I20" s="23"/>
      <c r="J20" s="23"/>
      <c r="K20" s="23"/>
      <c r="L20" s="23"/>
      <c r="M20" s="23"/>
    </row>
    <row r="21" spans="1:13">
      <c r="A21" s="18">
        <v>62</v>
      </c>
      <c r="B21" s="24" t="s">
        <v>197</v>
      </c>
      <c r="C21" s="24" t="s">
        <v>202</v>
      </c>
      <c r="D21" s="15">
        <v>20.8</v>
      </c>
      <c r="E21" s="16">
        <v>3.7199999999999997E-2</v>
      </c>
      <c r="F21" s="15" t="s">
        <v>342</v>
      </c>
      <c r="G21" s="27"/>
      <c r="H21" s="24"/>
      <c r="I21" s="24"/>
      <c r="J21" s="24"/>
      <c r="K21" s="24"/>
      <c r="L21" s="24"/>
      <c r="M21" s="24"/>
    </row>
    <row r="22" spans="1:13">
      <c r="A22" s="18">
        <v>77</v>
      </c>
      <c r="B22" s="24" t="s">
        <v>223</v>
      </c>
      <c r="C22" s="24" t="s">
        <v>226</v>
      </c>
      <c r="D22" s="15">
        <v>14.9</v>
      </c>
      <c r="E22" s="26">
        <v>4.3999999999999997E-2</v>
      </c>
      <c r="F22" s="15" t="s">
        <v>342</v>
      </c>
      <c r="G22" s="27"/>
      <c r="H22" s="24"/>
      <c r="I22" s="24"/>
      <c r="J22" s="24"/>
      <c r="K22" s="24"/>
      <c r="L22" s="24"/>
      <c r="M22" s="24"/>
    </row>
    <row r="23" spans="1:13" ht="63.75" customHeight="1">
      <c r="A23" s="21">
        <v>105</v>
      </c>
      <c r="B23" s="24" t="s">
        <v>274</v>
      </c>
      <c r="C23" s="24" t="s">
        <v>278</v>
      </c>
      <c r="D23" s="24"/>
      <c r="E23" s="26">
        <v>0.12</v>
      </c>
      <c r="F23" s="15" t="s">
        <v>342</v>
      </c>
      <c r="G23" s="25">
        <v>0</v>
      </c>
      <c r="H23" s="24"/>
      <c r="I23" s="24"/>
      <c r="J23" s="24"/>
      <c r="K23" s="24"/>
      <c r="L23" s="24"/>
      <c r="M23" s="24"/>
    </row>
    <row r="24" spans="1:13" ht="63.75" customHeight="1">
      <c r="A24" s="21">
        <v>105</v>
      </c>
      <c r="B24" s="24" t="s">
        <v>274</v>
      </c>
      <c r="C24" s="24" t="s">
        <v>278</v>
      </c>
      <c r="D24" s="24"/>
      <c r="E24" s="26">
        <v>0.12</v>
      </c>
      <c r="F24" s="15" t="s">
        <v>354</v>
      </c>
      <c r="G24" s="25">
        <v>0</v>
      </c>
      <c r="H24" s="24"/>
      <c r="I24" s="24"/>
      <c r="J24" s="24"/>
      <c r="K24" s="24"/>
      <c r="L24" s="24"/>
      <c r="M24" s="24"/>
    </row>
    <row r="25" spans="1:13" s="1" customFormat="1">
      <c r="A25" s="18">
        <v>121</v>
      </c>
      <c r="B25" s="24" t="s">
        <v>300</v>
      </c>
      <c r="C25" s="24" t="s">
        <v>318</v>
      </c>
      <c r="D25" s="24"/>
      <c r="E25" s="26">
        <v>1.8599999999999998E-2</v>
      </c>
      <c r="F25" s="15" t="s">
        <v>342</v>
      </c>
      <c r="G25" s="27"/>
      <c r="H25" s="24"/>
      <c r="I25" s="24"/>
      <c r="J25" s="24"/>
      <c r="K25" s="24"/>
      <c r="L25" s="24"/>
      <c r="M25" s="24"/>
    </row>
    <row r="26" spans="1:13" s="1" customFormat="1">
      <c r="A26" s="18">
        <v>121</v>
      </c>
      <c r="B26" s="24" t="s">
        <v>300</v>
      </c>
      <c r="C26" s="24" t="s">
        <v>318</v>
      </c>
      <c r="D26" s="24"/>
      <c r="E26" s="26">
        <v>1.8599999999999998E-2</v>
      </c>
      <c r="F26" s="15" t="s">
        <v>354</v>
      </c>
      <c r="G26" s="27"/>
      <c r="H26" s="24"/>
      <c r="I26" s="24"/>
      <c r="J26" s="24"/>
      <c r="K26" s="24"/>
      <c r="L26" s="24"/>
      <c r="M26" s="24"/>
    </row>
    <row r="27" spans="1:13" ht="18">
      <c r="A27" s="28"/>
    </row>
  </sheetData>
  <autoFilter ref="A2:M26" xr:uid="{00000000-0009-0000-0000-00000E000000}"/>
  <phoneticPr fontId="4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366AE-E4CC-4369-849D-21FFB140D25A}">
  <sheetPr codeName="Sheet4">
    <tabColor theme="4" tint="0.79995117038483843"/>
  </sheetPr>
  <dimension ref="A1:I57"/>
  <sheetViews>
    <sheetView showGridLines="0" zoomScale="90" zoomScaleNormal="90" workbookViewId="0"/>
  </sheetViews>
  <sheetFormatPr defaultColWidth="8.75" defaultRowHeight="13.5"/>
  <cols>
    <col min="1" max="2" width="3.5" style="65" customWidth="1"/>
    <col min="3" max="3" width="33.375" style="65" customWidth="1"/>
    <col min="4" max="4" width="33" style="65" customWidth="1"/>
    <col min="5" max="6" width="30.625" style="65" customWidth="1"/>
    <col min="7" max="7" width="14.375" style="65" customWidth="1"/>
    <col min="8" max="8" width="4.625" style="65" customWidth="1"/>
    <col min="9" max="9" width="3.875" style="65" customWidth="1"/>
    <col min="10" max="16384" width="8.75" style="65"/>
  </cols>
  <sheetData>
    <row r="1" spans="1:9" s="57" customFormat="1" ht="15" thickBot="1">
      <c r="C1" s="98"/>
      <c r="D1" s="98"/>
      <c r="E1" s="98"/>
      <c r="F1" s="98"/>
      <c r="G1" s="65"/>
    </row>
    <row r="2" spans="1:9" s="57" customFormat="1" ht="40.15" customHeight="1" thickTop="1" thickBot="1">
      <c r="A2" s="262"/>
      <c r="B2" s="341" t="s">
        <v>590</v>
      </c>
      <c r="C2" s="341"/>
      <c r="D2" s="341"/>
      <c r="E2" s="341"/>
      <c r="F2" s="341"/>
      <c r="G2" s="341"/>
      <c r="H2" s="341"/>
      <c r="I2" s="262"/>
    </row>
    <row r="3" spans="1:9" s="57" customFormat="1" ht="20.100000000000001" customHeight="1" thickTop="1">
      <c r="A3" s="101"/>
      <c r="B3" s="263"/>
      <c r="C3" s="264"/>
      <c r="D3" s="264"/>
      <c r="E3" s="264"/>
      <c r="F3" s="265"/>
      <c r="G3" s="266"/>
      <c r="H3" s="267"/>
      <c r="I3" s="101"/>
    </row>
    <row r="4" spans="1:9" s="270" customFormat="1" ht="19.899999999999999" customHeight="1">
      <c r="A4" s="268"/>
      <c r="B4" s="269"/>
      <c r="C4" s="344" t="s">
        <v>450</v>
      </c>
      <c r="D4" s="344"/>
      <c r="E4" s="344"/>
      <c r="F4" s="344"/>
      <c r="G4" s="344"/>
      <c r="I4" s="268"/>
    </row>
    <row r="5" spans="1:9" s="274" customFormat="1" ht="19.899999999999999" customHeight="1">
      <c r="A5" s="271"/>
      <c r="B5" s="272"/>
      <c r="C5" s="273"/>
      <c r="D5" s="273"/>
      <c r="E5" s="273"/>
      <c r="F5" s="273"/>
      <c r="I5" s="271"/>
    </row>
    <row r="6" spans="1:9" s="274" customFormat="1" ht="20.100000000000001" customHeight="1">
      <c r="A6" s="271"/>
      <c r="B6" s="272"/>
      <c r="C6" s="275" t="s">
        <v>451</v>
      </c>
      <c r="D6" s="343" t="s">
        <v>473</v>
      </c>
      <c r="E6" s="343"/>
      <c r="F6" s="343"/>
      <c r="G6" s="343"/>
      <c r="I6" s="271"/>
    </row>
    <row r="7" spans="1:9" s="274" customFormat="1" ht="20.100000000000001" customHeight="1">
      <c r="A7" s="271"/>
      <c r="B7" s="272"/>
      <c r="C7" s="275" t="s">
        <v>452</v>
      </c>
      <c r="D7" s="343" t="s">
        <v>474</v>
      </c>
      <c r="E7" s="343"/>
      <c r="F7" s="343"/>
      <c r="G7" s="343"/>
      <c r="I7" s="271"/>
    </row>
    <row r="8" spans="1:9" s="274" customFormat="1" ht="37.5" customHeight="1">
      <c r="A8" s="271"/>
      <c r="B8" s="272"/>
      <c r="C8" s="276" t="s">
        <v>499</v>
      </c>
      <c r="D8" s="339" t="s">
        <v>576</v>
      </c>
      <c r="E8" s="339"/>
      <c r="F8" s="339"/>
      <c r="G8" s="339"/>
      <c r="I8" s="271"/>
    </row>
    <row r="9" spans="1:9" s="275" customFormat="1" ht="20.100000000000001" customHeight="1">
      <c r="A9" s="277"/>
      <c r="B9" s="278"/>
      <c r="C9" s="275" t="s">
        <v>500</v>
      </c>
      <c r="D9" s="343" t="s">
        <v>475</v>
      </c>
      <c r="E9" s="343"/>
      <c r="F9" s="343"/>
      <c r="G9" s="343"/>
      <c r="I9" s="277"/>
    </row>
    <row r="10" spans="1:9" s="275" customFormat="1" ht="20.100000000000001" customHeight="1">
      <c r="A10" s="277"/>
      <c r="B10" s="278"/>
      <c r="C10" s="275" t="s">
        <v>501</v>
      </c>
      <c r="D10" s="343" t="s">
        <v>476</v>
      </c>
      <c r="E10" s="343"/>
      <c r="F10" s="343"/>
      <c r="G10" s="343"/>
      <c r="I10" s="277"/>
    </row>
    <row r="11" spans="1:9" s="275" customFormat="1" ht="20.100000000000001" customHeight="1">
      <c r="A11" s="277"/>
      <c r="B11" s="278"/>
      <c r="C11" s="275" t="s">
        <v>575</v>
      </c>
      <c r="D11" s="343" t="s">
        <v>477</v>
      </c>
      <c r="E11" s="343"/>
      <c r="F11" s="343"/>
      <c r="G11" s="343"/>
      <c r="I11" s="277"/>
    </row>
    <row r="12" spans="1:9" s="275" customFormat="1" ht="20.100000000000001" customHeight="1">
      <c r="A12" s="277"/>
      <c r="B12" s="278"/>
      <c r="C12" s="275" t="s">
        <v>453</v>
      </c>
      <c r="D12" s="343" t="s">
        <v>478</v>
      </c>
      <c r="E12" s="343"/>
      <c r="F12" s="343"/>
      <c r="G12" s="343"/>
      <c r="I12" s="277"/>
    </row>
    <row r="13" spans="1:9" s="275" customFormat="1" ht="20.100000000000001" customHeight="1">
      <c r="A13" s="277"/>
      <c r="B13" s="278"/>
      <c r="C13" s="275" t="s">
        <v>454</v>
      </c>
      <c r="D13" s="343" t="s">
        <v>479</v>
      </c>
      <c r="E13" s="343"/>
      <c r="F13" s="343"/>
      <c r="G13" s="343"/>
      <c r="I13" s="277"/>
    </row>
    <row r="14" spans="1:9" s="275" customFormat="1" ht="20.100000000000001" customHeight="1">
      <c r="A14" s="277"/>
      <c r="B14" s="278"/>
      <c r="C14" s="275" t="s">
        <v>455</v>
      </c>
      <c r="D14" s="343" t="s">
        <v>480</v>
      </c>
      <c r="E14" s="343"/>
      <c r="F14" s="343"/>
      <c r="G14" s="343"/>
      <c r="I14" s="277"/>
    </row>
    <row r="15" spans="1:9" s="275" customFormat="1" ht="20.100000000000001" customHeight="1">
      <c r="A15" s="277"/>
      <c r="B15" s="278"/>
      <c r="C15" s="275" t="s">
        <v>456</v>
      </c>
      <c r="D15" s="343" t="s">
        <v>481</v>
      </c>
      <c r="E15" s="343"/>
      <c r="F15" s="343"/>
      <c r="G15" s="343"/>
      <c r="I15" s="277"/>
    </row>
    <row r="16" spans="1:9" s="275" customFormat="1" ht="20.100000000000001" customHeight="1">
      <c r="A16" s="277"/>
      <c r="B16" s="278"/>
      <c r="C16" s="275" t="s">
        <v>457</v>
      </c>
      <c r="D16" s="343" t="s">
        <v>482</v>
      </c>
      <c r="E16" s="343"/>
      <c r="F16" s="343"/>
      <c r="G16" s="343"/>
      <c r="I16" s="277"/>
    </row>
    <row r="17" spans="1:9" s="275" customFormat="1" ht="20.100000000000001" customHeight="1">
      <c r="A17" s="277"/>
      <c r="B17" s="278"/>
      <c r="C17" s="275" t="s">
        <v>458</v>
      </c>
      <c r="D17" s="343" t="s">
        <v>483</v>
      </c>
      <c r="E17" s="343"/>
      <c r="F17" s="343"/>
      <c r="G17" s="343"/>
      <c r="I17" s="277"/>
    </row>
    <row r="18" spans="1:9" s="275" customFormat="1" ht="20.100000000000001" customHeight="1">
      <c r="A18" s="277"/>
      <c r="B18" s="278"/>
      <c r="C18" s="275" t="s">
        <v>459</v>
      </c>
      <c r="D18" s="343" t="s">
        <v>484</v>
      </c>
      <c r="E18" s="343"/>
      <c r="F18" s="343"/>
      <c r="G18" s="343"/>
      <c r="I18" s="277"/>
    </row>
    <row r="19" spans="1:9" s="275" customFormat="1" ht="20.100000000000001" customHeight="1">
      <c r="A19" s="277"/>
      <c r="B19" s="278"/>
      <c r="C19" s="275" t="s">
        <v>460</v>
      </c>
      <c r="D19" s="343" t="s">
        <v>485</v>
      </c>
      <c r="E19" s="343"/>
      <c r="F19" s="343"/>
      <c r="G19" s="343"/>
      <c r="I19" s="277"/>
    </row>
    <row r="20" spans="1:9" s="275" customFormat="1" ht="20.100000000000001" customHeight="1">
      <c r="A20" s="277"/>
      <c r="B20" s="278"/>
      <c r="C20" s="275" t="s">
        <v>461</v>
      </c>
      <c r="D20" s="343" t="s">
        <v>486</v>
      </c>
      <c r="E20" s="343"/>
      <c r="F20" s="343"/>
      <c r="G20" s="343"/>
      <c r="I20" s="277"/>
    </row>
    <row r="21" spans="1:9" s="275" customFormat="1" ht="20.100000000000001" customHeight="1">
      <c r="A21" s="277"/>
      <c r="B21" s="278"/>
      <c r="C21" s="275" t="s">
        <v>462</v>
      </c>
      <c r="D21" s="343" t="s">
        <v>487</v>
      </c>
      <c r="E21" s="343"/>
      <c r="F21" s="343"/>
      <c r="G21" s="343"/>
      <c r="I21" s="277"/>
    </row>
    <row r="22" spans="1:9" s="275" customFormat="1" ht="20.100000000000001" customHeight="1">
      <c r="A22" s="277"/>
      <c r="B22" s="278"/>
      <c r="C22" s="275" t="s">
        <v>463</v>
      </c>
      <c r="D22" s="343" t="s">
        <v>488</v>
      </c>
      <c r="E22" s="343"/>
      <c r="F22" s="343"/>
      <c r="G22" s="343"/>
      <c r="I22" s="277"/>
    </row>
    <row r="23" spans="1:9" s="275" customFormat="1" ht="20.100000000000001" customHeight="1">
      <c r="A23" s="277"/>
      <c r="B23" s="278"/>
      <c r="C23" s="275" t="s">
        <v>32</v>
      </c>
      <c r="D23" s="343" t="s">
        <v>489</v>
      </c>
      <c r="E23" s="343"/>
      <c r="F23" s="343"/>
      <c r="G23" s="343"/>
      <c r="I23" s="277"/>
    </row>
    <row r="24" spans="1:9" s="275" customFormat="1" ht="20.100000000000001" customHeight="1">
      <c r="A24" s="277"/>
      <c r="B24" s="278"/>
      <c r="C24" s="275" t="s">
        <v>464</v>
      </c>
      <c r="D24" s="343" t="s">
        <v>490</v>
      </c>
      <c r="E24" s="343"/>
      <c r="F24" s="343"/>
      <c r="G24" s="343"/>
      <c r="I24" s="277"/>
    </row>
    <row r="25" spans="1:9" s="275" customFormat="1" ht="20.100000000000001" customHeight="1">
      <c r="A25" s="277"/>
      <c r="B25" s="278"/>
      <c r="C25" s="275" t="s">
        <v>502</v>
      </c>
      <c r="D25" s="343" t="s">
        <v>491</v>
      </c>
      <c r="E25" s="343"/>
      <c r="F25" s="343"/>
      <c r="G25" s="343"/>
      <c r="I25" s="277"/>
    </row>
    <row r="26" spans="1:9" s="275" customFormat="1" ht="20.100000000000001" customHeight="1">
      <c r="A26" s="277"/>
      <c r="B26" s="278"/>
      <c r="C26" s="275" t="s">
        <v>465</v>
      </c>
      <c r="D26" s="343" t="s">
        <v>503</v>
      </c>
      <c r="E26" s="343"/>
      <c r="F26" s="343"/>
      <c r="G26" s="343"/>
      <c r="I26" s="277"/>
    </row>
    <row r="27" spans="1:9" s="275" customFormat="1" ht="20.100000000000001" customHeight="1">
      <c r="A27" s="277"/>
      <c r="B27" s="278"/>
      <c r="C27" s="275" t="s">
        <v>466</v>
      </c>
      <c r="D27" s="343" t="s">
        <v>492</v>
      </c>
      <c r="E27" s="343"/>
      <c r="F27" s="343"/>
      <c r="G27" s="343"/>
      <c r="I27" s="277"/>
    </row>
    <row r="28" spans="1:9" s="275" customFormat="1" ht="20.100000000000001" customHeight="1">
      <c r="A28" s="277"/>
      <c r="B28" s="278"/>
      <c r="C28" s="275" t="s">
        <v>467</v>
      </c>
      <c r="D28" s="343" t="s">
        <v>493</v>
      </c>
      <c r="E28" s="343"/>
      <c r="F28" s="343"/>
      <c r="G28" s="343"/>
      <c r="I28" s="277"/>
    </row>
    <row r="29" spans="1:9" s="275" customFormat="1" ht="20.100000000000001" customHeight="1">
      <c r="A29" s="277"/>
      <c r="B29" s="278"/>
      <c r="C29" s="275" t="s">
        <v>468</v>
      </c>
      <c r="D29" s="343" t="s">
        <v>494</v>
      </c>
      <c r="E29" s="343"/>
      <c r="F29" s="343"/>
      <c r="G29" s="343"/>
      <c r="I29" s="277"/>
    </row>
    <row r="30" spans="1:9" s="275" customFormat="1" ht="20.100000000000001" customHeight="1">
      <c r="A30" s="277"/>
      <c r="B30" s="278"/>
      <c r="C30" s="275" t="s">
        <v>469</v>
      </c>
      <c r="D30" s="343" t="s">
        <v>495</v>
      </c>
      <c r="E30" s="343"/>
      <c r="F30" s="343"/>
      <c r="G30" s="343"/>
      <c r="I30" s="277"/>
    </row>
    <row r="31" spans="1:9" s="275" customFormat="1" ht="20.100000000000001" customHeight="1">
      <c r="A31" s="277"/>
      <c r="B31" s="278"/>
      <c r="C31" s="275" t="s">
        <v>470</v>
      </c>
      <c r="D31" s="343" t="s">
        <v>496</v>
      </c>
      <c r="E31" s="343"/>
      <c r="F31" s="343"/>
      <c r="G31" s="343"/>
      <c r="I31" s="277"/>
    </row>
    <row r="32" spans="1:9" s="275" customFormat="1" ht="20.100000000000001" customHeight="1">
      <c r="A32" s="277"/>
      <c r="B32" s="278"/>
      <c r="C32" s="275" t="s">
        <v>471</v>
      </c>
      <c r="D32" s="343" t="s">
        <v>497</v>
      </c>
      <c r="E32" s="343"/>
      <c r="F32" s="343"/>
      <c r="G32" s="343"/>
      <c r="I32" s="277"/>
    </row>
    <row r="33" spans="1:9" s="275" customFormat="1" ht="20.100000000000001" customHeight="1">
      <c r="A33" s="277"/>
      <c r="B33" s="278"/>
      <c r="C33" s="275" t="s">
        <v>472</v>
      </c>
      <c r="D33" s="343" t="s">
        <v>498</v>
      </c>
      <c r="E33" s="343"/>
      <c r="F33" s="343"/>
      <c r="G33" s="343"/>
      <c r="I33" s="277"/>
    </row>
    <row r="34" spans="1:9" s="274" customFormat="1" ht="15">
      <c r="A34" s="271"/>
      <c r="B34" s="272"/>
      <c r="I34" s="271"/>
    </row>
    <row r="35" spans="1:9" s="270" customFormat="1" ht="19.899999999999999" customHeight="1">
      <c r="A35" s="268"/>
      <c r="B35" s="269"/>
      <c r="C35" s="344" t="s">
        <v>504</v>
      </c>
      <c r="D35" s="344"/>
      <c r="E35" s="344"/>
      <c r="F35" s="344"/>
      <c r="G35" s="344"/>
      <c r="I35" s="268"/>
    </row>
    <row r="36" spans="1:9" s="274" customFormat="1" ht="19.899999999999999" customHeight="1">
      <c r="A36" s="271"/>
      <c r="B36" s="272"/>
      <c r="C36" s="273"/>
      <c r="D36" s="273"/>
      <c r="E36" s="273"/>
      <c r="F36" s="273"/>
      <c r="I36" s="271"/>
    </row>
    <row r="37" spans="1:9" s="274" customFormat="1" ht="50.45" customHeight="1">
      <c r="A37" s="271"/>
      <c r="B37" s="272"/>
      <c r="C37" s="279" t="s">
        <v>505</v>
      </c>
      <c r="D37" s="339" t="s">
        <v>506</v>
      </c>
      <c r="E37" s="340"/>
      <c r="F37" s="340"/>
      <c r="G37" s="340"/>
      <c r="I37" s="271"/>
    </row>
    <row r="38" spans="1:9" s="274" customFormat="1" ht="13.9" customHeight="1">
      <c r="A38" s="271"/>
      <c r="B38" s="272"/>
      <c r="C38" s="279"/>
      <c r="D38" s="342"/>
      <c r="E38" s="342"/>
      <c r="F38" s="342"/>
      <c r="G38" s="342"/>
      <c r="I38" s="271"/>
    </row>
    <row r="39" spans="1:9" s="282" customFormat="1" ht="20.100000000000001" customHeight="1">
      <c r="A39" s="280"/>
      <c r="B39" s="281"/>
      <c r="C39" s="279" t="s">
        <v>26</v>
      </c>
      <c r="D39" s="345" t="s">
        <v>507</v>
      </c>
      <c r="E39" s="343"/>
      <c r="F39" s="343"/>
      <c r="G39" s="343"/>
      <c r="I39" s="280"/>
    </row>
    <row r="40" spans="1:9" s="282" customFormat="1" ht="13.9" customHeight="1">
      <c r="A40" s="280"/>
      <c r="B40" s="281"/>
      <c r="C40" s="279"/>
      <c r="D40" s="342"/>
      <c r="E40" s="342"/>
      <c r="F40" s="342"/>
      <c r="G40" s="342"/>
      <c r="I40" s="280"/>
    </row>
    <row r="41" spans="1:9" ht="66.400000000000006" customHeight="1">
      <c r="A41" s="100"/>
      <c r="B41" s="283"/>
      <c r="C41" s="279" t="s">
        <v>508</v>
      </c>
      <c r="D41" s="339" t="s">
        <v>509</v>
      </c>
      <c r="E41" s="340"/>
      <c r="F41" s="340"/>
      <c r="G41" s="340"/>
      <c r="I41" s="100"/>
    </row>
    <row r="42" spans="1:9" ht="13.9" customHeight="1">
      <c r="A42" s="100"/>
      <c r="B42" s="283"/>
      <c r="C42" s="279"/>
      <c r="D42" s="342"/>
      <c r="E42" s="342"/>
      <c r="F42" s="342"/>
      <c r="G42" s="342"/>
      <c r="I42" s="100"/>
    </row>
    <row r="43" spans="1:9" ht="103.15" customHeight="1">
      <c r="A43" s="100"/>
      <c r="B43" s="283"/>
      <c r="C43" s="279" t="s">
        <v>485</v>
      </c>
      <c r="D43" s="339" t="s">
        <v>616</v>
      </c>
      <c r="E43" s="340"/>
      <c r="F43" s="340"/>
      <c r="G43" s="340"/>
      <c r="I43" s="100"/>
    </row>
    <row r="44" spans="1:9" ht="13.9" customHeight="1">
      <c r="A44" s="100"/>
      <c r="B44" s="283"/>
      <c r="C44" s="279"/>
      <c r="D44" s="342"/>
      <c r="E44" s="342"/>
      <c r="F44" s="342"/>
      <c r="G44" s="342"/>
      <c r="I44" s="100"/>
    </row>
    <row r="45" spans="1:9" ht="34.15" customHeight="1">
      <c r="A45" s="100"/>
      <c r="B45" s="283"/>
      <c r="C45" s="279" t="s">
        <v>510</v>
      </c>
      <c r="D45" s="339" t="s">
        <v>518</v>
      </c>
      <c r="E45" s="340"/>
      <c r="F45" s="340"/>
      <c r="G45" s="340"/>
      <c r="I45" s="100"/>
    </row>
    <row r="46" spans="1:9" ht="13.9" customHeight="1">
      <c r="A46" s="100"/>
      <c r="B46" s="283"/>
      <c r="C46" s="279"/>
      <c r="I46" s="100"/>
    </row>
    <row r="47" spans="1:9" ht="34.15" customHeight="1">
      <c r="A47" s="100"/>
      <c r="B47" s="283"/>
      <c r="C47" s="279" t="s">
        <v>511</v>
      </c>
      <c r="D47" s="339" t="s">
        <v>515</v>
      </c>
      <c r="E47" s="340"/>
      <c r="F47" s="340"/>
      <c r="G47" s="340"/>
      <c r="I47" s="100"/>
    </row>
    <row r="48" spans="1:9" ht="13.9" customHeight="1">
      <c r="A48" s="100"/>
      <c r="B48" s="283"/>
      <c r="C48" s="279"/>
      <c r="I48" s="100"/>
    </row>
    <row r="49" spans="1:9" ht="50.1" customHeight="1">
      <c r="A49" s="100"/>
      <c r="B49" s="283"/>
      <c r="C49" s="279" t="s">
        <v>512</v>
      </c>
      <c r="D49" s="339" t="s">
        <v>519</v>
      </c>
      <c r="E49" s="340"/>
      <c r="F49" s="340"/>
      <c r="G49" s="340"/>
      <c r="I49" s="100"/>
    </row>
    <row r="50" spans="1:9" ht="13.9" customHeight="1">
      <c r="A50" s="100"/>
      <c r="B50" s="283"/>
      <c r="C50" s="279"/>
      <c r="I50" s="100"/>
    </row>
    <row r="51" spans="1:9" ht="48.6" customHeight="1">
      <c r="A51" s="100"/>
      <c r="B51" s="283"/>
      <c r="C51" s="279" t="s">
        <v>513</v>
      </c>
      <c r="D51" s="339" t="s">
        <v>516</v>
      </c>
      <c r="E51" s="340"/>
      <c r="F51" s="340"/>
      <c r="G51" s="340"/>
      <c r="I51" s="100"/>
    </row>
    <row r="52" spans="1:9" ht="13.9" customHeight="1">
      <c r="A52" s="100"/>
      <c r="B52" s="283"/>
      <c r="C52" s="279"/>
      <c r="I52" s="100"/>
    </row>
    <row r="53" spans="1:9" ht="69" customHeight="1">
      <c r="A53" s="100"/>
      <c r="B53" s="283"/>
      <c r="C53" s="279" t="s">
        <v>496</v>
      </c>
      <c r="D53" s="339" t="s">
        <v>517</v>
      </c>
      <c r="E53" s="340"/>
      <c r="F53" s="340"/>
      <c r="G53" s="340"/>
      <c r="I53" s="100"/>
    </row>
    <row r="54" spans="1:9" ht="13.9" customHeight="1">
      <c r="A54" s="100"/>
      <c r="B54" s="283"/>
      <c r="C54" s="279"/>
      <c r="I54" s="100"/>
    </row>
    <row r="55" spans="1:9" ht="50.1" customHeight="1">
      <c r="A55" s="100"/>
      <c r="B55" s="283"/>
      <c r="C55" s="279" t="s">
        <v>514</v>
      </c>
      <c r="D55" s="339" t="s">
        <v>617</v>
      </c>
      <c r="E55" s="340"/>
      <c r="F55" s="340"/>
      <c r="G55" s="340"/>
      <c r="I55" s="100"/>
    </row>
    <row r="56" spans="1:9" ht="13.9" customHeight="1">
      <c r="A56" s="100"/>
      <c r="B56" s="283"/>
      <c r="I56" s="100"/>
    </row>
    <row r="57" spans="1:9" ht="20.100000000000001" customHeight="1">
      <c r="A57" s="100"/>
      <c r="B57" s="100"/>
      <c r="C57" s="100"/>
      <c r="D57" s="100"/>
      <c r="E57" s="100"/>
      <c r="F57" s="100"/>
      <c r="G57" s="100"/>
      <c r="H57" s="100"/>
      <c r="I57" s="100"/>
    </row>
  </sheetData>
  <sheetProtection algorithmName="SHA-512" hashValue="HBcsJxYA4kFhPk6lU58NhNHdvJhtn1h5H5QLjpg6i3t1ZcLyMGcE92ii4LkWF4+Xdo4r1V5/n5WqjebC5/PpYQ==" saltValue="J+O9v0byBrv/mDXIV+4Z8g==" spinCount="100000" sheet="1" objects="1" scenarios="1" selectLockedCells="1" selectUnlockedCells="1"/>
  <mergeCells count="45">
    <mergeCell ref="D15:G15"/>
    <mergeCell ref="C4:G4"/>
    <mergeCell ref="D8:G8"/>
    <mergeCell ref="D6:G6"/>
    <mergeCell ref="D7:G7"/>
    <mergeCell ref="D9:G9"/>
    <mergeCell ref="D10:G10"/>
    <mergeCell ref="D11:G11"/>
    <mergeCell ref="D12:G12"/>
    <mergeCell ref="D13:G13"/>
    <mergeCell ref="D14:G14"/>
    <mergeCell ref="D18:G18"/>
    <mergeCell ref="D21:G21"/>
    <mergeCell ref="D22:G22"/>
    <mergeCell ref="D16:G16"/>
    <mergeCell ref="D17:G17"/>
    <mergeCell ref="D42:G42"/>
    <mergeCell ref="D33:G33"/>
    <mergeCell ref="D25:G25"/>
    <mergeCell ref="D23:G23"/>
    <mergeCell ref="D19:G19"/>
    <mergeCell ref="D20:G20"/>
    <mergeCell ref="D26:G26"/>
    <mergeCell ref="D28:G28"/>
    <mergeCell ref="D24:G24"/>
    <mergeCell ref="D27:G27"/>
    <mergeCell ref="D29:G29"/>
    <mergeCell ref="D31:G31"/>
    <mergeCell ref="D30:G30"/>
    <mergeCell ref="D55:G55"/>
    <mergeCell ref="B2:H2"/>
    <mergeCell ref="D44:G44"/>
    <mergeCell ref="D45:G45"/>
    <mergeCell ref="D47:G47"/>
    <mergeCell ref="D49:G49"/>
    <mergeCell ref="D51:G51"/>
    <mergeCell ref="D53:G53"/>
    <mergeCell ref="D32:G32"/>
    <mergeCell ref="C35:G35"/>
    <mergeCell ref="D37:G37"/>
    <mergeCell ref="D39:G39"/>
    <mergeCell ref="D41:G41"/>
    <mergeCell ref="D43:G43"/>
    <mergeCell ref="D38:G38"/>
    <mergeCell ref="D40:G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5117038483843"/>
    <pageSetUpPr fitToPage="1"/>
  </sheetPr>
  <dimension ref="A2:H60"/>
  <sheetViews>
    <sheetView showGridLines="0" zoomScale="90" zoomScaleNormal="90" workbookViewId="0"/>
  </sheetViews>
  <sheetFormatPr defaultColWidth="8.625" defaultRowHeight="14.25"/>
  <cols>
    <col min="1" max="1" width="3.5" style="57" customWidth="1"/>
    <col min="2" max="2" width="52.625" style="98" customWidth="1"/>
    <col min="3" max="3" width="33" style="98" customWidth="1"/>
    <col min="4" max="5" width="30.625" style="98" customWidth="1"/>
    <col min="6" max="6" width="30.75" style="65" customWidth="1"/>
    <col min="7" max="7" width="63.25" style="57" customWidth="1"/>
    <col min="8" max="16384" width="8.625" style="57"/>
  </cols>
  <sheetData>
    <row r="2" spans="1:8" ht="40.15" customHeight="1">
      <c r="B2" s="346" t="s">
        <v>427</v>
      </c>
      <c r="C2" s="346"/>
      <c r="D2" s="346"/>
      <c r="E2" s="99" t="s">
        <v>415</v>
      </c>
      <c r="F2" s="100"/>
      <c r="G2" s="101"/>
      <c r="H2" s="101"/>
    </row>
    <row r="3" spans="1:8" ht="20.100000000000001" customHeight="1">
      <c r="B3" s="130"/>
      <c r="C3" s="130"/>
      <c r="D3" s="130"/>
      <c r="E3" s="64"/>
    </row>
    <row r="4" spans="1:8" s="270" customFormat="1" ht="19.899999999999999" customHeight="1">
      <c r="B4" s="344" t="s">
        <v>8</v>
      </c>
      <c r="C4" s="344"/>
      <c r="D4" s="344"/>
      <c r="E4" s="344"/>
      <c r="F4" s="344"/>
      <c r="G4" s="344"/>
      <c r="H4" s="344"/>
    </row>
    <row r="5" spans="1:8" ht="19.899999999999999" customHeight="1">
      <c r="B5" s="118"/>
      <c r="C5" s="118"/>
      <c r="D5" s="118"/>
      <c r="E5" s="118"/>
    </row>
    <row r="6" spans="1:8" ht="19.899999999999999" customHeight="1" thickBot="1">
      <c r="A6" s="71"/>
      <c r="B6" s="284"/>
      <c r="C6" s="284"/>
      <c r="D6" s="284"/>
      <c r="E6" s="284"/>
      <c r="F6" s="70"/>
      <c r="G6" s="71"/>
      <c r="H6" s="71"/>
    </row>
    <row r="7" spans="1:8" ht="30" customHeight="1">
      <c r="A7" s="71"/>
      <c r="B7" s="285" t="s">
        <v>11</v>
      </c>
      <c r="C7" s="94" t="str">
        <f>IF('WtT - Table 1 (efecu)'!$C$4="","",'WtT - Table 1 (efecu)'!$C$4)</f>
        <v/>
      </c>
      <c r="D7" s="72"/>
      <c r="E7" s="70"/>
      <c r="F7" s="70"/>
      <c r="G7" s="71"/>
      <c r="H7" s="71"/>
    </row>
    <row r="8" spans="1:8" ht="30" customHeight="1" thickBot="1">
      <c r="A8" s="71"/>
      <c r="B8" s="286" t="s">
        <v>12</v>
      </c>
      <c r="C8" s="95" t="str">
        <f>IF('WtT - Table 1 (efecu)'!$C$6="","",'WtT - Table 1 (efecu)'!$C$6)</f>
        <v/>
      </c>
      <c r="D8" s="72"/>
      <c r="E8" s="70"/>
      <c r="F8" s="70"/>
      <c r="G8" s="71"/>
      <c r="H8" s="71"/>
    </row>
    <row r="9" spans="1:8" ht="19.899999999999999" customHeight="1">
      <c r="A9" s="71"/>
      <c r="B9" s="66"/>
      <c r="C9" s="67"/>
      <c r="D9" s="68"/>
      <c r="E9" s="69"/>
      <c r="F9" s="70"/>
      <c r="G9" s="71"/>
      <c r="H9" s="71"/>
    </row>
    <row r="10" spans="1:8" ht="24" customHeight="1">
      <c r="A10" s="71"/>
      <c r="B10" s="73" t="s">
        <v>51</v>
      </c>
      <c r="C10" s="357" t="s">
        <v>52</v>
      </c>
      <c r="D10" s="358"/>
      <c r="E10" s="356" t="s">
        <v>49</v>
      </c>
      <c r="F10" s="85" t="s">
        <v>591</v>
      </c>
      <c r="G10" s="353" t="str">
        <f>IF($C$7="","",'WtT - Table 1 (efecu)'!$J$9)</f>
        <v/>
      </c>
      <c r="H10" s="353"/>
    </row>
    <row r="11" spans="1:8" ht="48" customHeight="1">
      <c r="A11" s="71"/>
      <c r="B11" s="87" t="str">
        <f>IF('WtT - Table 1 (efecu)'!$B$10="","",'WtT - Table 1 (efecu)'!$B$10)</f>
        <v/>
      </c>
      <c r="C11" s="359" t="str">
        <f>IF('WtT - Table 1 (efecu)'!C10="","",'WtT - Table 1 (efecu)'!C10)</f>
        <v/>
      </c>
      <c r="D11" s="360"/>
      <c r="E11" s="356"/>
      <c r="F11" s="85" t="s">
        <v>592</v>
      </c>
      <c r="G11" s="353" t="str">
        <f>IF($C$7="","",'WtT - Table 1 (efecu)'!$J$10)</f>
        <v/>
      </c>
      <c r="H11" s="353"/>
    </row>
    <row r="12" spans="1:8" ht="19.899999999999999" customHeight="1">
      <c r="A12" s="71"/>
      <c r="B12" s="66"/>
      <c r="C12" s="72"/>
      <c r="D12" s="75"/>
      <c r="E12" s="74"/>
      <c r="F12" s="74"/>
      <c r="G12" s="76"/>
      <c r="H12" s="77"/>
    </row>
    <row r="13" spans="1:8" ht="24" customHeight="1">
      <c r="A13" s="71"/>
      <c r="B13" s="354" t="s">
        <v>53</v>
      </c>
      <c r="C13" s="364" t="str">
        <f>IF($C$7="","",'WtT - Table 1 (efecu)'!$C$12)</f>
        <v/>
      </c>
      <c r="D13" s="365"/>
      <c r="E13" s="368" t="s">
        <v>50</v>
      </c>
      <c r="F13" s="86" t="s">
        <v>593</v>
      </c>
      <c r="G13" s="369" t="str">
        <f>IF($C$7="","",'WtT - Table 1 (efecu)'!$J$12)</f>
        <v/>
      </c>
      <c r="H13" s="370"/>
    </row>
    <row r="14" spans="1:8" ht="24" customHeight="1">
      <c r="A14" s="71"/>
      <c r="B14" s="355"/>
      <c r="C14" s="366"/>
      <c r="D14" s="367"/>
      <c r="E14" s="368"/>
      <c r="F14" s="86" t="s">
        <v>594</v>
      </c>
      <c r="G14" s="369" t="str">
        <f>IF($C$7="","",'WtT - Table 1 (efecu)'!$J$13)</f>
        <v/>
      </c>
      <c r="H14" s="370"/>
    </row>
    <row r="15" spans="1:8" ht="19.899999999999999" customHeight="1">
      <c r="A15" s="71"/>
      <c r="B15" s="66"/>
      <c r="C15" s="79"/>
      <c r="D15" s="80"/>
      <c r="E15" s="80"/>
      <c r="F15" s="74"/>
      <c r="G15" s="81"/>
      <c r="H15" s="81"/>
    </row>
    <row r="16" spans="1:8" ht="30" customHeight="1">
      <c r="B16" s="57"/>
      <c r="C16" s="287" t="s">
        <v>356</v>
      </c>
      <c r="D16" s="288" t="s">
        <v>9</v>
      </c>
      <c r="E16" s="288" t="s">
        <v>10</v>
      </c>
      <c r="F16" s="289"/>
    </row>
    <row r="17" spans="2:8" ht="37.5">
      <c r="B17" s="116" t="s">
        <v>417</v>
      </c>
      <c r="C17" s="117" t="s">
        <v>601</v>
      </c>
      <c r="D17" s="96">
        <f>IF('WtT - Table 1 (efecu)'!D20="","",'WtT - Table 1 (efecu)'!D20)</f>
        <v>0</v>
      </c>
      <c r="E17" s="96">
        <f>IF('WtT - Table 1 (efecu)'!E20="","",'WtT - Table 1 (efecu)'!E20)</f>
        <v>0</v>
      </c>
    </row>
    <row r="18" spans="2:8" ht="36" customHeight="1">
      <c r="B18" s="116" t="s">
        <v>416</v>
      </c>
      <c r="C18" s="117" t="s">
        <v>601</v>
      </c>
      <c r="D18" s="97">
        <v>0</v>
      </c>
      <c r="E18" s="97">
        <v>0</v>
      </c>
      <c r="F18" s="347" t="s">
        <v>554</v>
      </c>
      <c r="G18" s="348"/>
      <c r="H18" s="348"/>
    </row>
    <row r="19" spans="2:8" ht="38.25">
      <c r="B19" s="116" t="s">
        <v>448</v>
      </c>
      <c r="C19" s="117" t="s">
        <v>601</v>
      </c>
      <c r="D19" s="96">
        <f>IF('WtT - Table 4 (etd)'!D8="","",'WtT - Table 4 (etd)'!D8)</f>
        <v>0</v>
      </c>
      <c r="E19" s="96">
        <f>IF('WtT - Table 4 (etd)'!E8="","",'WtT - Table 4 (etd)'!E8)</f>
        <v>0</v>
      </c>
      <c r="F19" s="57"/>
    </row>
    <row r="20" spans="2:8" ht="37.5">
      <c r="B20" s="116" t="s">
        <v>418</v>
      </c>
      <c r="C20" s="117" t="s">
        <v>601</v>
      </c>
      <c r="D20" s="96">
        <f>IF('WtT - Table 2 (ep)'!D8="","",'WtT - Table 2 (ep)'!D8)</f>
        <v>0</v>
      </c>
      <c r="E20" s="96">
        <f>IF('WtT - Table 2 (ep)'!E8="","",'WtT - Table 2 (ep)'!E8)</f>
        <v>0</v>
      </c>
      <c r="F20" s="57"/>
    </row>
    <row r="21" spans="2:8" ht="37.5" customHeight="1" thickBot="1">
      <c r="B21" s="116" t="s">
        <v>419</v>
      </c>
      <c r="C21" s="117" t="s">
        <v>601</v>
      </c>
      <c r="D21" s="97">
        <v>0</v>
      </c>
      <c r="E21" s="97">
        <v>0</v>
      </c>
      <c r="F21" s="347" t="s">
        <v>555</v>
      </c>
      <c r="G21" s="348"/>
      <c r="H21" s="348"/>
    </row>
    <row r="22" spans="2:8" ht="40.5">
      <c r="B22" s="116" t="s">
        <v>420</v>
      </c>
      <c r="C22" s="117" t="s">
        <v>601</v>
      </c>
      <c r="D22" s="96">
        <f>IF('WtT - Table 6 (eccs) '!D8="","",'WtT - Table 6 (eccs) '!D8)</f>
        <v>0</v>
      </c>
      <c r="E22" s="96">
        <f>IF('WtT - Table 6 (eccs) '!E8="","",'WtT - Table 6 (eccs) '!E8)</f>
        <v>0</v>
      </c>
      <c r="F22" s="361" t="s">
        <v>621</v>
      </c>
      <c r="G22" s="362"/>
      <c r="H22" s="362"/>
    </row>
    <row r="23" spans="2:8" ht="15.75" thickBot="1">
      <c r="B23" s="111"/>
      <c r="C23" s="291"/>
      <c r="D23" s="292"/>
      <c r="E23" s="158"/>
    </row>
    <row r="24" spans="2:8" ht="40.15" customHeight="1" thickBot="1">
      <c r="B24" s="293" t="s">
        <v>561</v>
      </c>
      <c r="C24" s="294" t="s">
        <v>601</v>
      </c>
      <c r="D24" s="238">
        <f>IFERROR(D17+D18+D19+D20-D21-D22,"")</f>
        <v>0</v>
      </c>
      <c r="E24" s="239">
        <f>IFERROR(E17+E18+E19+E20-E21-E22,"")</f>
        <v>0</v>
      </c>
      <c r="F24" s="290" t="s">
        <v>525</v>
      </c>
      <c r="G24" s="90" t="e" vm="1">
        <v>#VALUE!</v>
      </c>
      <c r="H24" s="71"/>
    </row>
    <row r="25" spans="2:8" ht="24" customHeight="1"/>
    <row r="26" spans="2:8" s="270" customFormat="1" ht="19.899999999999999" customHeight="1">
      <c r="B26" s="344" t="s">
        <v>13</v>
      </c>
      <c r="C26" s="344"/>
      <c r="D26" s="344"/>
      <c r="E26" s="344"/>
      <c r="F26" s="344"/>
      <c r="G26" s="344"/>
    </row>
    <row r="27" spans="2:8" ht="30" customHeight="1">
      <c r="B27" s="118"/>
      <c r="C27" s="287" t="s">
        <v>356</v>
      </c>
      <c r="D27" s="118"/>
    </row>
    <row r="28" spans="2:8" ht="30" customHeight="1">
      <c r="B28" s="210" t="s">
        <v>358</v>
      </c>
      <c r="C28" s="211" t="s">
        <v>35</v>
      </c>
      <c r="D28" s="96">
        <f>IF(' WtT Table 5 (fuel Id)'!B9="","",' WtT Table 5 (fuel Id)'!B9)</f>
        <v>1</v>
      </c>
      <c r="F28" s="295"/>
    </row>
    <row r="29" spans="2:8" ht="30" customHeight="1">
      <c r="B29" s="210" t="s">
        <v>33</v>
      </c>
      <c r="C29" s="211" t="s">
        <v>355</v>
      </c>
      <c r="D29" s="96">
        <f>IF(' WtT Table 5 (fuel Id)'!D9="","",' WtT Table 5 (fuel Id)'!D9)</f>
        <v>0</v>
      </c>
    </row>
    <row r="30" spans="2:8" ht="30" customHeight="1">
      <c r="B30" s="210" t="s">
        <v>424</v>
      </c>
      <c r="C30" s="211" t="s">
        <v>357</v>
      </c>
      <c r="D30" s="96">
        <f>IF(' WtT Table 5 (fuel Id)'!J9="","",' WtT Table 5 (fuel Id)'!J9)</f>
        <v>0</v>
      </c>
    </row>
    <row r="31" spans="2:8" ht="30" customHeight="1">
      <c r="B31" s="210" t="s">
        <v>526</v>
      </c>
      <c r="C31" s="211" t="s">
        <v>421</v>
      </c>
      <c r="D31" s="96">
        <f>IF(' WtT Table 5 (fuel Id)'!$F$9="","",' WtT Table 5 (fuel Id)'!$F$9)</f>
        <v>0</v>
      </c>
    </row>
    <row r="32" spans="2:8" ht="30" customHeight="1">
      <c r="B32" s="210" t="s">
        <v>527</v>
      </c>
      <c r="C32" s="211" t="s">
        <v>422</v>
      </c>
      <c r="D32" s="96">
        <f>IF('TtW - Table 1 (CfCH4 and CfN2O)'!H10="","",'TtW - Table 1 (CfCH4 and CfN2O)'!H10)</f>
        <v>0</v>
      </c>
      <c r="E32" s="347" t="s">
        <v>603</v>
      </c>
      <c r="F32" s="348"/>
      <c r="G32" s="348"/>
      <c r="H32" s="71"/>
    </row>
    <row r="33" spans="2:8" ht="30" customHeight="1">
      <c r="B33" s="210" t="s">
        <v>528</v>
      </c>
      <c r="C33" s="211" t="s">
        <v>423</v>
      </c>
      <c r="D33" s="96">
        <f>IF('TtW - Table 1 (CfCH4 and CfN2O)'!J10="","",'TtW - Table 1 (CfCH4 and CfN2O)'!J10)</f>
        <v>0</v>
      </c>
    </row>
    <row r="34" spans="2:8" ht="30" customHeight="1" thickBot="1">
      <c r="B34" s="210" t="s">
        <v>529</v>
      </c>
      <c r="C34" s="211" t="s">
        <v>359</v>
      </c>
      <c r="D34" s="96">
        <f>IF('TtW - Table 2 (Cslip)'!L10="","",'TtW - Table 2 (Cslip)'!L10)</f>
        <v>0</v>
      </c>
      <c r="E34" s="347" t="s">
        <v>604</v>
      </c>
      <c r="F34" s="348"/>
      <c r="G34" s="348"/>
      <c r="H34" s="71"/>
    </row>
    <row r="35" spans="2:8" ht="30" customHeight="1">
      <c r="B35" s="210" t="s">
        <v>530</v>
      </c>
      <c r="C35" s="211" t="s">
        <v>602</v>
      </c>
      <c r="D35" s="96">
        <f>IF('TtW - Table 3 (Cfug)'!G10="","",'TtW - Table 3 (Cfug)'!G10)</f>
        <v>0</v>
      </c>
      <c r="E35" s="371" t="s">
        <v>606</v>
      </c>
      <c r="F35" s="372"/>
      <c r="G35" s="372"/>
      <c r="H35" s="372"/>
    </row>
    <row r="36" spans="2:8" ht="30" customHeight="1">
      <c r="B36" s="210" t="s">
        <v>531</v>
      </c>
      <c r="C36" s="211" t="s">
        <v>359</v>
      </c>
      <c r="D36" s="96">
        <f>IFERROR(D34*(1-D35/100),"")</f>
        <v>0</v>
      </c>
    </row>
    <row r="37" spans="2:8" ht="30" customHeight="1">
      <c r="B37" s="210" t="s">
        <v>532</v>
      </c>
      <c r="C37" s="211" t="s">
        <v>522</v>
      </c>
      <c r="D37" s="96">
        <f>IF('TtW - Table 1 (CfCH4 and CfN2O)'!D4="","",'TtW - Table 1 (CfCH4 and CfN2O)'!D4)</f>
        <v>1</v>
      </c>
      <c r="E37" s="347" t="s">
        <v>588</v>
      </c>
      <c r="F37" s="348"/>
      <c r="G37" s="348"/>
      <c r="H37" s="71"/>
    </row>
    <row r="38" spans="2:8" ht="30" customHeight="1">
      <c r="B38" s="210" t="s">
        <v>533</v>
      </c>
      <c r="C38" s="211" t="s">
        <v>560</v>
      </c>
      <c r="D38" s="96">
        <f>IF('GWP factors'!C11="","",'GWP factors'!C11)</f>
        <v>28</v>
      </c>
      <c r="E38" s="296"/>
      <c r="F38" s="296"/>
      <c r="G38" s="297"/>
    </row>
    <row r="39" spans="2:8" ht="30" customHeight="1">
      <c r="B39" s="210" t="s">
        <v>534</v>
      </c>
      <c r="C39" s="211" t="s">
        <v>400</v>
      </c>
      <c r="D39" s="96">
        <f>IF('TtW - Table 1 (CfCH4 and CfN2O)'!D5="","",'TtW - Table 1 (CfCH4 and CfN2O)'!D5)</f>
        <v>0</v>
      </c>
      <c r="G39" s="297"/>
    </row>
    <row r="40" spans="2:8" ht="30" customHeight="1">
      <c r="B40" s="210" t="s">
        <v>535</v>
      </c>
      <c r="C40" s="211" t="s">
        <v>523</v>
      </c>
      <c r="D40" s="96">
        <f>IF('TtW - Table 1 (CfCH4 and CfN2O)'!D6="","",'TtW - Table 1 (CfCH4 and CfN2O)'!D6)</f>
        <v>0</v>
      </c>
      <c r="G40" s="297"/>
    </row>
    <row r="41" spans="2:8" ht="30" customHeight="1" thickBot="1">
      <c r="B41" s="210" t="s">
        <v>536</v>
      </c>
      <c r="C41" s="211" t="s">
        <v>523</v>
      </c>
      <c r="D41" s="97">
        <v>0</v>
      </c>
      <c r="E41" s="347" t="s">
        <v>556</v>
      </c>
      <c r="F41" s="348"/>
      <c r="G41" s="348"/>
      <c r="H41" s="71"/>
    </row>
    <row r="42" spans="2:8" ht="30" customHeight="1" thickBot="1">
      <c r="B42" s="210" t="s">
        <v>537</v>
      </c>
      <c r="C42" s="211" t="s">
        <v>400</v>
      </c>
      <c r="D42" s="97">
        <v>0</v>
      </c>
      <c r="E42" s="351" t="s">
        <v>557</v>
      </c>
      <c r="F42" s="352"/>
      <c r="G42" s="352"/>
      <c r="H42" s="298"/>
    </row>
    <row r="43" spans="2:8" ht="30" customHeight="1">
      <c r="B43" s="210" t="s">
        <v>538</v>
      </c>
      <c r="C43" s="211" t="s">
        <v>523</v>
      </c>
      <c r="D43" s="97">
        <v>0</v>
      </c>
      <c r="E43" s="347" t="s">
        <v>558</v>
      </c>
      <c r="F43" s="348"/>
      <c r="G43" s="348"/>
      <c r="H43" s="71"/>
    </row>
    <row r="44" spans="2:8" s="65" customFormat="1" ht="13.5"/>
    <row r="45" spans="2:8" ht="25.5" customHeight="1" thickBot="1">
      <c r="B45" s="57"/>
      <c r="C45" s="287" t="s">
        <v>356</v>
      </c>
      <c r="D45" s="299" t="s">
        <v>9</v>
      </c>
      <c r="E45" s="299" t="s">
        <v>10</v>
      </c>
    </row>
    <row r="46" spans="2:8" ht="40.15" customHeight="1" thickBot="1">
      <c r="B46" s="300" t="s">
        <v>562</v>
      </c>
      <c r="C46" s="301" t="s">
        <v>601</v>
      </c>
      <c r="D46" s="238">
        <f>IFERROR(1/$D$28*((1-1/100*($D$36+$D$35))*($D$31*'GWP factors'!$C$7+$D$32*'GWP factors'!$C$8+$D$33*'GWP factors'!$C$9)+(1/100*($D$36+$D$35)*$D$37*'GWP factors'!$C$8)-$D$39*$D$40-$D$42*$D$41-$D$43),"")</f>
        <v>0</v>
      </c>
      <c r="E46" s="238">
        <f>IFERROR(1/$D$28*((1-1/100*($D$36+$D$35))*($D$31*'GWP factors'!$D$7+$D$32*'GWP factors'!$D$8+$D$33*'GWP factors'!$D$9)+(1/100*($D$36+$D$35)*$D$37*'GWP factors'!$D$8)-$D$39*$D$40-$D$42*$D$41-$D$43),"")</f>
        <v>0</v>
      </c>
      <c r="F46" s="89" t="s">
        <v>426</v>
      </c>
      <c r="G46" s="302"/>
      <c r="H46" s="71"/>
    </row>
    <row r="47" spans="2:8" ht="69" customHeight="1">
      <c r="D47" s="349"/>
      <c r="E47" s="350"/>
      <c r="F47" s="363" t="e" vm="2">
        <v>#VALUE!</v>
      </c>
      <c r="G47" s="363"/>
      <c r="H47" s="363"/>
    </row>
    <row r="49" spans="2:7" s="270" customFormat="1" ht="18.75" customHeight="1">
      <c r="B49" s="344" t="s">
        <v>15</v>
      </c>
      <c r="C49" s="344"/>
      <c r="D49" s="344"/>
      <c r="E49" s="344"/>
      <c r="F49" s="344"/>
      <c r="G49" s="344"/>
    </row>
    <row r="50" spans="2:7" s="274" customFormat="1" ht="15.75">
      <c r="B50" s="303"/>
      <c r="C50" s="303"/>
      <c r="D50" s="273"/>
      <c r="E50" s="273"/>
      <c r="F50" s="304"/>
    </row>
    <row r="51" spans="2:7" ht="25.5" customHeight="1" thickBot="1">
      <c r="B51" s="305"/>
      <c r="C51" s="287" t="s">
        <v>356</v>
      </c>
      <c r="D51" s="299" t="s">
        <v>9</v>
      </c>
      <c r="E51" s="299" t="s">
        <v>10</v>
      </c>
    </row>
    <row r="52" spans="2:7" ht="40.15" customHeight="1" thickBot="1">
      <c r="B52" s="306" t="s">
        <v>425</v>
      </c>
      <c r="C52" s="307" t="s">
        <v>601</v>
      </c>
      <c r="D52" s="238">
        <f>IFERROR(D24+D46,"")</f>
        <v>0</v>
      </c>
      <c r="E52" s="239">
        <f>IFERROR(E24+E46,"")</f>
        <v>0</v>
      </c>
    </row>
    <row r="57" spans="2:7">
      <c r="B57" s="308"/>
      <c r="C57" s="308"/>
    </row>
    <row r="59" spans="2:7" ht="15">
      <c r="B59" s="309"/>
      <c r="C59" s="309"/>
    </row>
    <row r="60" spans="2:7" ht="15">
      <c r="B60" s="309"/>
      <c r="C60" s="309"/>
    </row>
  </sheetData>
  <sheetProtection algorithmName="SHA-512" hashValue="xEzt+/jQcx+F253osKAcxRcM3e2Yu4s+r5qct7Rs1a8Fmz+ou8S1VA7g6WEc78t50OIQBQsGZbPZe7qEqBWLAQ==" saltValue="/+GjwU3Duh7jIF5Ylx0itQ==" spinCount="100000" sheet="1" objects="1" scenarios="1"/>
  <mergeCells count="26">
    <mergeCell ref="C10:D10"/>
    <mergeCell ref="C11:D11"/>
    <mergeCell ref="F22:H22"/>
    <mergeCell ref="F47:H47"/>
    <mergeCell ref="G11:H11"/>
    <mergeCell ref="C13:D14"/>
    <mergeCell ref="E13:E14"/>
    <mergeCell ref="G13:H13"/>
    <mergeCell ref="G14:H14"/>
    <mergeCell ref="E35:H35"/>
    <mergeCell ref="B2:D2"/>
    <mergeCell ref="B26:G26"/>
    <mergeCell ref="B49:G49"/>
    <mergeCell ref="E32:G32"/>
    <mergeCell ref="D47:E47"/>
    <mergeCell ref="E34:G34"/>
    <mergeCell ref="E37:G37"/>
    <mergeCell ref="E41:G41"/>
    <mergeCell ref="E42:G42"/>
    <mergeCell ref="E43:G43"/>
    <mergeCell ref="F21:H21"/>
    <mergeCell ref="B4:H4"/>
    <mergeCell ref="F18:H18"/>
    <mergeCell ref="G10:H10"/>
    <mergeCell ref="B13:B14"/>
    <mergeCell ref="E10:E11"/>
  </mergeCells>
  <phoneticPr fontId="44" type="noConversion"/>
  <pageMargins left="0.23622047244094499" right="0.23622047244094499" top="0.74803149606299202" bottom="0.74803149606299202" header="0.31496062992126" footer="0.31496062992126"/>
  <pageSetup paperSize="9" scale="4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5117038483843"/>
  </sheetPr>
  <dimension ref="A1:AZ85"/>
  <sheetViews>
    <sheetView showGridLines="0" zoomScale="90" zoomScaleNormal="90" workbookViewId="0"/>
  </sheetViews>
  <sheetFormatPr defaultColWidth="8.625" defaultRowHeight="14.25"/>
  <cols>
    <col min="1" max="1" width="3.5" style="57" customWidth="1"/>
    <col min="2" max="2" width="45.625" style="98" customWidth="1"/>
    <col min="3" max="3" width="30.625" style="98" customWidth="1"/>
    <col min="4" max="5" width="30.625" style="107" customWidth="1"/>
    <col min="6" max="10" width="14.375" style="107" customWidth="1"/>
    <col min="11" max="12" width="52.625" style="98" customWidth="1"/>
    <col min="13" max="13" width="9.5" style="57" customWidth="1"/>
    <col min="14" max="51" width="8.625" style="57"/>
    <col min="52" max="52" width="8.625" style="57" hidden="1" customWidth="1"/>
    <col min="53" max="16384" width="8.625" style="57"/>
  </cols>
  <sheetData>
    <row r="1" spans="1:52">
      <c r="D1" s="98"/>
      <c r="E1" s="98"/>
      <c r="F1" s="65"/>
      <c r="G1" s="57"/>
      <c r="H1" s="57"/>
      <c r="I1" s="57"/>
      <c r="J1" s="57"/>
      <c r="K1" s="57"/>
      <c r="L1" s="57"/>
    </row>
    <row r="2" spans="1:52" ht="40.15" customHeight="1">
      <c r="B2" s="319" t="s">
        <v>428</v>
      </c>
      <c r="C2" s="319"/>
      <c r="D2" s="319"/>
      <c r="E2" s="99" t="s">
        <v>415</v>
      </c>
      <c r="F2" s="100"/>
      <c r="G2" s="101"/>
      <c r="H2" s="101"/>
      <c r="I2" s="101"/>
      <c r="J2" s="101"/>
      <c r="K2" s="101"/>
      <c r="L2" s="101"/>
      <c r="AZ2" s="102" t="s">
        <v>595</v>
      </c>
    </row>
    <row r="3" spans="1:52" ht="13.9" customHeight="1">
      <c r="B3" s="103"/>
      <c r="C3" s="103"/>
      <c r="D3" s="103"/>
      <c r="E3" s="104"/>
      <c r="F3" s="65"/>
      <c r="G3" s="57"/>
      <c r="H3" s="57"/>
      <c r="I3" s="57"/>
      <c r="J3" s="57"/>
      <c r="K3" s="57"/>
      <c r="L3" s="57"/>
      <c r="AZ3" s="105"/>
    </row>
    <row r="4" spans="1:52" ht="30" customHeight="1">
      <c r="B4" s="58" t="s">
        <v>11</v>
      </c>
      <c r="C4" s="310"/>
      <c r="D4" s="405" t="s">
        <v>618</v>
      </c>
      <c r="E4" s="406"/>
      <c r="F4" s="406"/>
      <c r="G4" s="406"/>
      <c r="H4" s="406"/>
      <c r="I4" s="406"/>
      <c r="J4" s="57"/>
      <c r="K4" s="57"/>
      <c r="L4" s="57"/>
    </row>
    <row r="5" spans="1:52" ht="20.100000000000001" customHeight="1">
      <c r="B5" s="57"/>
      <c r="C5" s="106"/>
      <c r="D5" s="406"/>
      <c r="E5" s="406"/>
      <c r="F5" s="406"/>
      <c r="G5" s="406"/>
      <c r="H5" s="406"/>
      <c r="I5" s="406"/>
      <c r="J5" s="57"/>
      <c r="K5" s="57"/>
      <c r="L5" s="57"/>
    </row>
    <row r="6" spans="1:52" ht="30" customHeight="1">
      <c r="B6" s="59" t="s">
        <v>12</v>
      </c>
      <c r="C6" s="84"/>
      <c r="D6" s="57"/>
      <c r="E6" s="57"/>
      <c r="F6" s="60"/>
      <c r="G6" s="60"/>
      <c r="H6" s="57"/>
      <c r="I6" s="57"/>
      <c r="J6" s="57"/>
      <c r="K6" s="57"/>
      <c r="L6" s="57"/>
    </row>
    <row r="7" spans="1:52" ht="10.15" customHeight="1">
      <c r="B7" s="61"/>
      <c r="C7" s="62"/>
      <c r="D7" s="63"/>
      <c r="E7" s="64"/>
      <c r="F7" s="65"/>
      <c r="G7" s="57"/>
      <c r="H7" s="57"/>
      <c r="J7" s="57"/>
      <c r="K7" s="57"/>
      <c r="L7" s="57"/>
    </row>
    <row r="8" spans="1:52" ht="10.15" customHeight="1">
      <c r="A8" s="71"/>
      <c r="B8" s="67"/>
      <c r="C8" s="68"/>
      <c r="D8" s="69"/>
      <c r="E8" s="70"/>
      <c r="F8" s="71"/>
      <c r="G8" s="71"/>
      <c r="H8" s="89"/>
      <c r="I8" s="89"/>
      <c r="J8" s="74"/>
      <c r="K8" s="71"/>
      <c r="L8" s="71"/>
    </row>
    <row r="9" spans="1:52" ht="24" customHeight="1">
      <c r="A9" s="71"/>
      <c r="B9" s="73" t="s">
        <v>51</v>
      </c>
      <c r="C9" s="357" t="s">
        <v>52</v>
      </c>
      <c r="D9" s="358"/>
      <c r="E9" s="74"/>
      <c r="F9" s="399" t="s">
        <v>49</v>
      </c>
      <c r="G9" s="400"/>
      <c r="H9" s="403" t="s">
        <v>591</v>
      </c>
      <c r="I9" s="404"/>
      <c r="J9" s="384" t="str">
        <f>IF($C$4="","",INDEX('Fuel &amp; pathway codes (App.1)'!$E$7:$E$135,MATCH($C$4,'Fuel &amp; pathway codes (App.1)'!$I$7:$I$135,0)))</f>
        <v/>
      </c>
      <c r="K9" s="384"/>
      <c r="L9" s="90"/>
    </row>
    <row r="10" spans="1:52" ht="48" customHeight="1">
      <c r="A10" s="71"/>
      <c r="B10" s="56" t="str">
        <f>IF($C$4="","",INDEX('Fuel &amp; pathway codes (App.1)'!$A$7:$A$135,MATCH($C$4,'Fuel &amp; pathway codes (App.1)'!$I$7:$I$135,0)))</f>
        <v/>
      </c>
      <c r="C10" s="379" t="str">
        <f>IF($C$4="","",INDEX('Fuel &amp; pathway codes (App.1)'!$B$7:$B$135,MATCH($C$4,'Fuel &amp; pathway codes (App.1)'!$I$7:$I$135,0)))</f>
        <v/>
      </c>
      <c r="D10" s="380"/>
      <c r="E10" s="74"/>
      <c r="F10" s="401"/>
      <c r="G10" s="402"/>
      <c r="H10" s="403" t="s">
        <v>592</v>
      </c>
      <c r="I10" s="404"/>
      <c r="J10" s="384" t="str">
        <f>IF($C$4="","",INDEX('Fuel &amp; pathway codes (App.1)'!$F$7:$F$135,MATCH($C$4,'Fuel &amp; pathway codes (App.1)'!$I$7:$I$135,0)))</f>
        <v/>
      </c>
      <c r="K10" s="384"/>
      <c r="L10" s="90"/>
    </row>
    <row r="11" spans="1:52" ht="19.899999999999999" customHeight="1">
      <c r="A11" s="71"/>
      <c r="B11" s="72"/>
      <c r="C11" s="75"/>
      <c r="D11" s="74"/>
      <c r="E11" s="74"/>
      <c r="F11" s="76"/>
      <c r="G11" s="77"/>
      <c r="H11" s="88"/>
      <c r="I11" s="83"/>
      <c r="J11" s="108"/>
      <c r="K11" s="76"/>
      <c r="L11" s="78"/>
    </row>
    <row r="12" spans="1:52" ht="24" customHeight="1">
      <c r="A12" s="71"/>
      <c r="B12" s="387" t="s">
        <v>53</v>
      </c>
      <c r="C12" s="395" t="str">
        <f>IF($C$4="","",INDEX('Fuel &amp; pathway codes (App.1)'!$D$7:$D$135,MATCH($C$4,'Fuel &amp; pathway codes (App.1)'!$I$7:$I$135,0)))</f>
        <v/>
      </c>
      <c r="D12" s="396"/>
      <c r="E12" s="74"/>
      <c r="F12" s="389" t="s">
        <v>50</v>
      </c>
      <c r="G12" s="390"/>
      <c r="H12" s="393" t="s">
        <v>593</v>
      </c>
      <c r="I12" s="394"/>
      <c r="J12" s="384" t="str">
        <f>IF($C$4="","",INDEX('Fuel &amp; pathway codes (App.1)'!$G$7:$G$135,MATCH($C$4,'Fuel &amp; pathway codes (App.1)'!$I$7:$I$135,0)))</f>
        <v/>
      </c>
      <c r="K12" s="384"/>
      <c r="L12" s="90"/>
    </row>
    <row r="13" spans="1:52" ht="24" customHeight="1">
      <c r="A13" s="71"/>
      <c r="B13" s="388"/>
      <c r="C13" s="397"/>
      <c r="D13" s="398"/>
      <c r="E13" s="74"/>
      <c r="F13" s="391"/>
      <c r="G13" s="392"/>
      <c r="H13" s="393" t="s">
        <v>594</v>
      </c>
      <c r="I13" s="394"/>
      <c r="J13" s="384" t="str">
        <f>IF($C$4="","",INDEX('Fuel &amp; pathway codes (App.1)'!$H$7:$H$135,MATCH($C$4,'Fuel &amp; pathway codes (App.1)'!$I$7:$I$135,0)))</f>
        <v/>
      </c>
      <c r="K13" s="384"/>
      <c r="L13" s="90"/>
    </row>
    <row r="14" spans="1:52" ht="10.15" customHeight="1">
      <c r="A14" s="71"/>
      <c r="B14" s="79"/>
      <c r="C14" s="80"/>
      <c r="D14" s="80"/>
      <c r="E14" s="74"/>
      <c r="F14" s="81"/>
      <c r="G14" s="81"/>
      <c r="H14" s="82"/>
      <c r="I14" s="82"/>
      <c r="J14" s="74"/>
      <c r="K14" s="83"/>
      <c r="L14" s="83"/>
    </row>
    <row r="15" spans="1:52" ht="10.15" customHeight="1">
      <c r="B15" s="61"/>
      <c r="C15" s="62"/>
      <c r="D15" s="63"/>
      <c r="E15" s="64"/>
      <c r="F15" s="65"/>
      <c r="G15" s="57"/>
      <c r="H15" s="57"/>
      <c r="I15" s="57"/>
      <c r="J15" s="57"/>
      <c r="K15" s="57"/>
      <c r="L15" s="57"/>
    </row>
    <row r="16" spans="1:52" ht="30" customHeight="1">
      <c r="E16" s="109"/>
      <c r="G16" s="385" t="s">
        <v>578</v>
      </c>
      <c r="H16" s="385"/>
      <c r="I16" s="385"/>
      <c r="J16" s="385"/>
      <c r="K16" s="385"/>
      <c r="L16" s="385"/>
    </row>
    <row r="17" spans="2:13" ht="30" customHeight="1">
      <c r="B17" s="57"/>
      <c r="C17" s="57"/>
      <c r="E17" s="109"/>
      <c r="F17" s="110"/>
      <c r="G17" s="386" t="s">
        <v>629</v>
      </c>
      <c r="H17" s="386"/>
      <c r="I17" s="386"/>
      <c r="J17" s="386"/>
      <c r="K17" s="386"/>
      <c r="L17" s="386"/>
    </row>
    <row r="18" spans="2:13" ht="19.899999999999999" customHeight="1">
      <c r="B18" s="111"/>
      <c r="C18" s="112"/>
      <c r="D18" s="113"/>
      <c r="E18" s="109"/>
      <c r="F18" s="110"/>
      <c r="G18" s="386"/>
      <c r="H18" s="386"/>
      <c r="I18" s="386"/>
      <c r="J18" s="386"/>
      <c r="K18" s="386"/>
      <c r="L18" s="386"/>
    </row>
    <row r="19" spans="2:13" ht="19.899999999999999" customHeight="1">
      <c r="B19" s="114"/>
      <c r="D19" s="115" t="s">
        <v>9</v>
      </c>
      <c r="E19" s="115" t="s">
        <v>10</v>
      </c>
      <c r="F19" s="110"/>
      <c r="G19" s="386"/>
      <c r="H19" s="386"/>
      <c r="I19" s="386"/>
      <c r="J19" s="386"/>
      <c r="K19" s="386"/>
      <c r="L19" s="386"/>
    </row>
    <row r="20" spans="2:13" ht="37.5">
      <c r="B20" s="116" t="s">
        <v>417</v>
      </c>
      <c r="C20" s="117" t="s">
        <v>601</v>
      </c>
      <c r="D20" s="240">
        <f>IF(SUM(I26:I75)="","",SUM(I26:I75))</f>
        <v>0</v>
      </c>
      <c r="E20" s="240">
        <f>IF(SUM(J26:J75)="","",SUM(J26:J75))</f>
        <v>0</v>
      </c>
      <c r="F20" s="110"/>
      <c r="G20" s="386"/>
      <c r="H20" s="386"/>
      <c r="I20" s="386"/>
      <c r="J20" s="386"/>
      <c r="K20" s="386"/>
      <c r="L20" s="386"/>
    </row>
    <row r="21" spans="2:13" ht="19.899999999999999" customHeight="1">
      <c r="B21" s="118"/>
      <c r="C21" s="118"/>
      <c r="D21" s="109"/>
      <c r="E21" s="109"/>
      <c r="F21" s="109"/>
      <c r="G21" s="386"/>
      <c r="H21" s="386"/>
      <c r="I21" s="386"/>
      <c r="J21" s="386"/>
      <c r="K21" s="386"/>
      <c r="L21" s="386"/>
    </row>
    <row r="22" spans="2:13" s="120" customFormat="1" ht="36" customHeight="1">
      <c r="B22" s="119"/>
      <c r="C22" s="109"/>
      <c r="D22" s="109"/>
      <c r="E22" s="109"/>
      <c r="F22" s="109"/>
      <c r="G22" s="386"/>
      <c r="H22" s="386"/>
      <c r="I22" s="386"/>
      <c r="J22" s="386"/>
      <c r="K22" s="386"/>
      <c r="L22" s="386"/>
    </row>
    <row r="23" spans="2:13" s="120" customFormat="1" ht="19.899999999999999" customHeight="1">
      <c r="B23" s="121" t="s">
        <v>577</v>
      </c>
      <c r="C23" s="109"/>
      <c r="D23" s="109"/>
      <c r="E23" s="109"/>
      <c r="F23" s="109"/>
      <c r="G23" s="109"/>
      <c r="H23" s="109"/>
      <c r="I23" s="109"/>
      <c r="J23" s="109"/>
    </row>
    <row r="24" spans="2:13" s="120" customFormat="1" ht="42.75" customHeight="1">
      <c r="B24" s="373" t="s">
        <v>430</v>
      </c>
      <c r="C24" s="375" t="s">
        <v>16</v>
      </c>
      <c r="D24" s="377" t="s">
        <v>580</v>
      </c>
      <c r="E24" s="377" t="s">
        <v>18</v>
      </c>
      <c r="F24" s="122" t="s">
        <v>406</v>
      </c>
      <c r="G24" s="122" t="s">
        <v>407</v>
      </c>
      <c r="H24" s="122" t="s">
        <v>408</v>
      </c>
      <c r="I24" s="122" t="s">
        <v>429</v>
      </c>
      <c r="J24" s="122" t="s">
        <v>429</v>
      </c>
      <c r="K24" s="377" t="s">
        <v>431</v>
      </c>
      <c r="L24" s="377" t="s">
        <v>19</v>
      </c>
    </row>
    <row r="25" spans="2:13" ht="33" customHeight="1">
      <c r="B25" s="374"/>
      <c r="C25" s="376"/>
      <c r="D25" s="378"/>
      <c r="E25" s="378"/>
      <c r="F25" s="381" t="s">
        <v>579</v>
      </c>
      <c r="G25" s="382"/>
      <c r="H25" s="383"/>
      <c r="I25" s="123" t="s">
        <v>9</v>
      </c>
      <c r="J25" s="123" t="s">
        <v>10</v>
      </c>
      <c r="K25" s="378"/>
      <c r="L25" s="378"/>
    </row>
    <row r="26" spans="2:13" ht="24" customHeight="1">
      <c r="B26" s="128"/>
      <c r="C26" s="128"/>
      <c r="D26" s="129"/>
      <c r="E26" s="129"/>
      <c r="F26" s="129"/>
      <c r="G26" s="129"/>
      <c r="H26" s="129"/>
      <c r="I26" s="96">
        <f>IF(F26*'GWP factors'!$C$7+G26*'GWP factors'!$C$8+H26*'GWP factors'!$C$9="","",F26*'GWP factors'!$C$7+G26*'GWP factors'!$C$8+H26*'GWP factors'!$C$9)</f>
        <v>0</v>
      </c>
      <c r="J26" s="96">
        <f>IF(F26*'GWP factors'!$D$7+G26*'GWP factors'!$D$8+H26*'GWP factors'!$D$9="","",F26*'GWP factors'!$D$7+G26*'GWP factors'!$D$8+H26*'GWP factors'!$D$9)</f>
        <v>0</v>
      </c>
      <c r="K26" s="128"/>
      <c r="L26" s="128"/>
      <c r="M26" s="124"/>
    </row>
    <row r="27" spans="2:13" ht="24" customHeight="1">
      <c r="B27" s="128"/>
      <c r="C27" s="128"/>
      <c r="D27" s="129"/>
      <c r="E27" s="129"/>
      <c r="F27" s="129"/>
      <c r="G27" s="129"/>
      <c r="H27" s="129"/>
      <c r="I27" s="96">
        <f>IF(F27*'GWP factors'!$C$7+G27*'GWP factors'!$C$8+H27*'GWP factors'!$C$9="","",F27*'GWP factors'!$C$7+G27*'GWP factors'!$C$8+H27*'GWP factors'!$C$9)</f>
        <v>0</v>
      </c>
      <c r="J27" s="96">
        <f>IF(F27*'GWP factors'!$D$7+G27*'GWP factors'!$D$8+H27*'GWP factors'!$D$9="","",F27*'GWP factors'!$D$7+G27*'GWP factors'!$D$8+H27*'GWP factors'!$D$9)</f>
        <v>0</v>
      </c>
      <c r="K27" s="128"/>
      <c r="L27" s="128"/>
    </row>
    <row r="28" spans="2:13" ht="24" customHeight="1">
      <c r="B28" s="128"/>
      <c r="C28" s="128"/>
      <c r="D28" s="129"/>
      <c r="E28" s="129"/>
      <c r="F28" s="129"/>
      <c r="G28" s="129"/>
      <c r="H28" s="129"/>
      <c r="I28" s="96">
        <f>IF(F28*'GWP factors'!$C$7+G28*'GWP factors'!$C$8+H28*'GWP factors'!$C$9="","",F28*'GWP factors'!$C$7+G28*'GWP factors'!$C$8+H28*'GWP factors'!$C$9)</f>
        <v>0</v>
      </c>
      <c r="J28" s="96">
        <f>IF(F28*'GWP factors'!$D$7+G28*'GWP factors'!$D$8+H28*'GWP factors'!$D$9="","",F28*'GWP factors'!$D$7+G28*'GWP factors'!$D$8+H28*'GWP factors'!$D$9)</f>
        <v>0</v>
      </c>
      <c r="K28" s="128"/>
      <c r="L28" s="128"/>
    </row>
    <row r="29" spans="2:13" s="120" customFormat="1" ht="24" customHeight="1">
      <c r="B29" s="128"/>
      <c r="C29" s="128"/>
      <c r="D29" s="129"/>
      <c r="E29" s="129"/>
      <c r="F29" s="129"/>
      <c r="G29" s="129"/>
      <c r="H29" s="129"/>
      <c r="I29" s="96">
        <f>IF(F29*'GWP factors'!$C$7+G29*'GWP factors'!$C$8+H29*'GWP factors'!$C$9="","",F29*'GWP factors'!$C$7+G29*'GWP factors'!$C$8+H29*'GWP factors'!$C$9)</f>
        <v>0</v>
      </c>
      <c r="J29" s="96">
        <f>IF(F29*'GWP factors'!$D$7+G29*'GWP factors'!$D$8+H29*'GWP factors'!$D$9="","",F29*'GWP factors'!$D$7+G29*'GWP factors'!$D$8+H29*'GWP factors'!$D$9)</f>
        <v>0</v>
      </c>
      <c r="K29" s="128"/>
      <c r="L29" s="128"/>
    </row>
    <row r="30" spans="2:13" ht="24" customHeight="1">
      <c r="B30" s="128"/>
      <c r="C30" s="128"/>
      <c r="D30" s="129"/>
      <c r="E30" s="129"/>
      <c r="F30" s="129"/>
      <c r="G30" s="129"/>
      <c r="H30" s="129"/>
      <c r="I30" s="96">
        <f>IF(F30*'GWP factors'!$C$7+G30*'GWP factors'!$C$8+H30*'GWP factors'!$C$9="","",F30*'GWP factors'!$C$7+G30*'GWP factors'!$C$8+H30*'GWP factors'!$C$9)</f>
        <v>0</v>
      </c>
      <c r="J30" s="96">
        <f>IF(F30*'GWP factors'!$D$7+G30*'GWP factors'!$D$8+H30*'GWP factors'!$D$9="","",F30*'GWP factors'!$D$7+G30*'GWP factors'!$D$8+H30*'GWP factors'!$D$9)</f>
        <v>0</v>
      </c>
      <c r="K30" s="128"/>
      <c r="L30" s="128"/>
    </row>
    <row r="31" spans="2:13" ht="24" customHeight="1">
      <c r="B31" s="128"/>
      <c r="C31" s="128"/>
      <c r="D31" s="129"/>
      <c r="E31" s="129"/>
      <c r="F31" s="129"/>
      <c r="G31" s="129"/>
      <c r="H31" s="129"/>
      <c r="I31" s="96">
        <f>IF(F31*'GWP factors'!$C$7+G31*'GWP factors'!$C$8+H31*'GWP factors'!$C$9="","",F31*'GWP factors'!$C$7+G31*'GWP factors'!$C$8+H31*'GWP factors'!$C$9)</f>
        <v>0</v>
      </c>
      <c r="J31" s="96">
        <f>IF(F31*'GWP factors'!$D$7+G31*'GWP factors'!$D$8+H31*'GWP factors'!$D$9="","",F31*'GWP factors'!$D$7+G31*'GWP factors'!$D$8+H31*'GWP factors'!$D$9)</f>
        <v>0</v>
      </c>
      <c r="K31" s="128"/>
      <c r="L31" s="128"/>
    </row>
    <row r="32" spans="2:13" ht="24" customHeight="1">
      <c r="B32" s="128"/>
      <c r="C32" s="128"/>
      <c r="D32" s="129"/>
      <c r="E32" s="129"/>
      <c r="F32" s="129"/>
      <c r="G32" s="129"/>
      <c r="H32" s="129"/>
      <c r="I32" s="96">
        <f>IF(F32*'GWP factors'!$C$7+G32*'GWP factors'!$C$8+H32*'GWP factors'!$C$9="","",F32*'GWP factors'!$C$7+G32*'GWP factors'!$C$8+H32*'GWP factors'!$C$9)</f>
        <v>0</v>
      </c>
      <c r="J32" s="96">
        <f>IF(F32*'GWP factors'!$D$7+G32*'GWP factors'!$D$8+H32*'GWP factors'!$D$9="","",F32*'GWP factors'!$D$7+G32*'GWP factors'!$D$8+H32*'GWP factors'!$D$9)</f>
        <v>0</v>
      </c>
      <c r="K32" s="128"/>
      <c r="L32" s="128"/>
    </row>
    <row r="33" spans="2:12" ht="24" customHeight="1">
      <c r="B33" s="128"/>
      <c r="C33" s="128"/>
      <c r="D33" s="129"/>
      <c r="E33" s="129"/>
      <c r="F33" s="129"/>
      <c r="G33" s="129"/>
      <c r="H33" s="129"/>
      <c r="I33" s="96">
        <f>IF(F33*'GWP factors'!$C$7+G33*'GWP factors'!$C$8+H33*'GWP factors'!$C$9="","",F33*'GWP factors'!$C$7+G33*'GWP factors'!$C$8+H33*'GWP factors'!$C$9)</f>
        <v>0</v>
      </c>
      <c r="J33" s="96">
        <f>IF(F33*'GWP factors'!$D$7+G33*'GWP factors'!$D$8+H33*'GWP factors'!$D$9="","",F33*'GWP factors'!$D$7+G33*'GWP factors'!$D$8+H33*'GWP factors'!$D$9)</f>
        <v>0</v>
      </c>
      <c r="K33" s="128"/>
      <c r="L33" s="128"/>
    </row>
    <row r="34" spans="2:12" ht="24" customHeight="1">
      <c r="B34" s="128"/>
      <c r="C34" s="128"/>
      <c r="D34" s="129"/>
      <c r="E34" s="129"/>
      <c r="F34" s="129"/>
      <c r="G34" s="129"/>
      <c r="H34" s="129"/>
      <c r="I34" s="96">
        <f>IF(F34*'GWP factors'!$C$7+G34*'GWP factors'!$C$8+H34*'GWP factors'!$C$9="","",F34*'GWP factors'!$C$7+G34*'GWP factors'!$C$8+H34*'GWP factors'!$C$9)</f>
        <v>0</v>
      </c>
      <c r="J34" s="96">
        <f>IF(F34*'GWP factors'!$D$7+G34*'GWP factors'!$D$8+H34*'GWP factors'!$D$9="","",F34*'GWP factors'!$D$7+G34*'GWP factors'!$D$8+H34*'GWP factors'!$D$9)</f>
        <v>0</v>
      </c>
      <c r="K34" s="128"/>
      <c r="L34" s="128"/>
    </row>
    <row r="35" spans="2:12" ht="24" customHeight="1">
      <c r="B35" s="128"/>
      <c r="C35" s="128"/>
      <c r="D35" s="129"/>
      <c r="E35" s="129"/>
      <c r="F35" s="129"/>
      <c r="G35" s="129"/>
      <c r="H35" s="129"/>
      <c r="I35" s="96">
        <f>IF(F35*'GWP factors'!$C$7+G35*'GWP factors'!$C$8+H35*'GWP factors'!$C$9="","",F35*'GWP factors'!$C$7+G35*'GWP factors'!$C$8+H35*'GWP factors'!$C$9)</f>
        <v>0</v>
      </c>
      <c r="J35" s="96">
        <f>IF(F35*'GWP factors'!$D$7+G35*'GWP factors'!$D$8+H35*'GWP factors'!$D$9="","",F35*'GWP factors'!$D$7+G35*'GWP factors'!$D$8+H35*'GWP factors'!$D$9)</f>
        <v>0</v>
      </c>
      <c r="K35" s="128"/>
      <c r="L35" s="128"/>
    </row>
    <row r="36" spans="2:12" ht="24" customHeight="1">
      <c r="B36" s="128"/>
      <c r="C36" s="128"/>
      <c r="D36" s="129"/>
      <c r="E36" s="129"/>
      <c r="F36" s="129"/>
      <c r="G36" s="129"/>
      <c r="H36" s="129"/>
      <c r="I36" s="96">
        <f>IF(F36*'GWP factors'!$C$7+G36*'GWP factors'!$C$8+H36*'GWP factors'!$C$9="","",F36*'GWP factors'!$C$7+G36*'GWP factors'!$C$8+H36*'GWP factors'!$C$9)</f>
        <v>0</v>
      </c>
      <c r="J36" s="96">
        <f>IF(F36*'GWP factors'!$D$7+G36*'GWP factors'!$D$8+H36*'GWP factors'!$D$9="","",F36*'GWP factors'!$D$7+G36*'GWP factors'!$D$8+H36*'GWP factors'!$D$9)</f>
        <v>0</v>
      </c>
      <c r="K36" s="128"/>
      <c r="L36" s="128"/>
    </row>
    <row r="37" spans="2:12" ht="24" customHeight="1">
      <c r="B37" s="128"/>
      <c r="C37" s="128"/>
      <c r="D37" s="129"/>
      <c r="E37" s="129"/>
      <c r="F37" s="129"/>
      <c r="G37" s="129"/>
      <c r="H37" s="129"/>
      <c r="I37" s="96">
        <f>IF(F37*'GWP factors'!$C$7+G37*'GWP factors'!$C$8+H37*'GWP factors'!$C$9="","",F37*'GWP factors'!$C$7+G37*'GWP factors'!$C$8+H37*'GWP factors'!$C$9)</f>
        <v>0</v>
      </c>
      <c r="J37" s="96">
        <f>IF(F37*'GWP factors'!$D$7+G37*'GWP factors'!$D$8+H37*'GWP factors'!$D$9="","",F37*'GWP factors'!$D$7+G37*'GWP factors'!$D$8+H37*'GWP factors'!$D$9)</f>
        <v>0</v>
      </c>
      <c r="K37" s="128"/>
      <c r="L37" s="128"/>
    </row>
    <row r="38" spans="2:12" ht="24" customHeight="1">
      <c r="B38" s="128"/>
      <c r="C38" s="128"/>
      <c r="D38" s="129"/>
      <c r="E38" s="129"/>
      <c r="F38" s="129"/>
      <c r="G38" s="129"/>
      <c r="H38" s="129"/>
      <c r="I38" s="96">
        <f>IF(F38*'GWP factors'!$C$7+G38*'GWP factors'!$C$8+H38*'GWP factors'!$C$9="","",F38*'GWP factors'!$C$7+G38*'GWP factors'!$C$8+H38*'GWP factors'!$C$9)</f>
        <v>0</v>
      </c>
      <c r="J38" s="96">
        <f>IF(F38*'GWP factors'!$D$7+G38*'GWP factors'!$D$8+H38*'GWP factors'!$D$9="","",F38*'GWP factors'!$D$7+G38*'GWP factors'!$D$8+H38*'GWP factors'!$D$9)</f>
        <v>0</v>
      </c>
      <c r="K38" s="128"/>
      <c r="L38" s="128"/>
    </row>
    <row r="39" spans="2:12" ht="24" customHeight="1">
      <c r="B39" s="128"/>
      <c r="C39" s="128"/>
      <c r="D39" s="129"/>
      <c r="E39" s="129"/>
      <c r="F39" s="129"/>
      <c r="G39" s="129"/>
      <c r="H39" s="129"/>
      <c r="I39" s="96">
        <f>IF(F39*'GWP factors'!$C$7+G39*'GWP factors'!$C$8+H39*'GWP factors'!$C$9="","",F39*'GWP factors'!$C$7+G39*'GWP factors'!$C$8+H39*'GWP factors'!$C$9)</f>
        <v>0</v>
      </c>
      <c r="J39" s="96">
        <f>IF(F39*'GWP factors'!$D$7+G39*'GWP factors'!$D$8+H39*'GWP factors'!$D$9="","",F39*'GWP factors'!$D$7+G39*'GWP factors'!$D$8+H39*'GWP factors'!$D$9)</f>
        <v>0</v>
      </c>
      <c r="K39" s="128"/>
      <c r="L39" s="128"/>
    </row>
    <row r="40" spans="2:12" ht="24" customHeight="1">
      <c r="B40" s="128"/>
      <c r="C40" s="128"/>
      <c r="D40" s="129"/>
      <c r="E40" s="129"/>
      <c r="F40" s="129"/>
      <c r="G40" s="129"/>
      <c r="H40" s="129"/>
      <c r="I40" s="96">
        <f>IF(F40*'GWP factors'!$C$7+G40*'GWP factors'!$C$8+H40*'GWP factors'!$C$9="","",F40*'GWP factors'!$C$7+G40*'GWP factors'!$C$8+H40*'GWP factors'!$C$9)</f>
        <v>0</v>
      </c>
      <c r="J40" s="96">
        <f>IF(F40*'GWP factors'!$D$7+G40*'GWP factors'!$D$8+H40*'GWP factors'!$D$9="","",F40*'GWP factors'!$D$7+G40*'GWP factors'!$D$8+H40*'GWP factors'!$D$9)</f>
        <v>0</v>
      </c>
      <c r="K40" s="128"/>
      <c r="L40" s="128"/>
    </row>
    <row r="41" spans="2:12" ht="24" customHeight="1">
      <c r="B41" s="128"/>
      <c r="C41" s="128"/>
      <c r="D41" s="129"/>
      <c r="E41" s="129"/>
      <c r="F41" s="129"/>
      <c r="G41" s="129"/>
      <c r="H41" s="129"/>
      <c r="I41" s="96">
        <f>IF(F41*'GWP factors'!$C$7+G41*'GWP factors'!$C$8+H41*'GWP factors'!$C$9="","",F41*'GWP factors'!$C$7+G41*'GWP factors'!$C$8+H41*'GWP factors'!$C$9)</f>
        <v>0</v>
      </c>
      <c r="J41" s="96">
        <f>IF(F41*'GWP factors'!$D$7+G41*'GWP factors'!$D$8+H41*'GWP factors'!$D$9="","",F41*'GWP factors'!$D$7+G41*'GWP factors'!$D$8+H41*'GWP factors'!$D$9)</f>
        <v>0</v>
      </c>
      <c r="K41" s="128"/>
      <c r="L41" s="128"/>
    </row>
    <row r="42" spans="2:12" ht="24" customHeight="1">
      <c r="B42" s="128"/>
      <c r="C42" s="128"/>
      <c r="D42" s="129"/>
      <c r="E42" s="129"/>
      <c r="F42" s="129"/>
      <c r="G42" s="129"/>
      <c r="H42" s="129"/>
      <c r="I42" s="96">
        <f>IF(F42*'GWP factors'!$C$7+G42*'GWP factors'!$C$8+H42*'GWP factors'!$C$9="","",F42*'GWP factors'!$C$7+G42*'GWP factors'!$C$8+H42*'GWP factors'!$C$9)</f>
        <v>0</v>
      </c>
      <c r="J42" s="96">
        <f>IF(F42*'GWP factors'!$D$7+G42*'GWP factors'!$D$8+H42*'GWP factors'!$D$9="","",F42*'GWP factors'!$D$7+G42*'GWP factors'!$D$8+H42*'GWP factors'!$D$9)</f>
        <v>0</v>
      </c>
      <c r="K42" s="128"/>
      <c r="L42" s="128"/>
    </row>
    <row r="43" spans="2:12" ht="24" customHeight="1">
      <c r="B43" s="128"/>
      <c r="C43" s="128"/>
      <c r="D43" s="129"/>
      <c r="E43" s="129"/>
      <c r="F43" s="129"/>
      <c r="G43" s="129"/>
      <c r="H43" s="129"/>
      <c r="I43" s="96">
        <f>IF(F43*'GWP factors'!$C$7+G43*'GWP factors'!$C$8+H43*'GWP factors'!$C$9="","",F43*'GWP factors'!$C$7+G43*'GWP factors'!$C$8+H43*'GWP factors'!$C$9)</f>
        <v>0</v>
      </c>
      <c r="J43" s="96">
        <f>IF(F43*'GWP factors'!$D$7+G43*'GWP factors'!$D$8+H43*'GWP factors'!$D$9="","",F43*'GWP factors'!$D$7+G43*'GWP factors'!$D$8+H43*'GWP factors'!$D$9)</f>
        <v>0</v>
      </c>
      <c r="K43" s="128"/>
      <c r="L43" s="128"/>
    </row>
    <row r="44" spans="2:12" ht="24" customHeight="1">
      <c r="B44" s="128"/>
      <c r="C44" s="128"/>
      <c r="D44" s="129"/>
      <c r="E44" s="129"/>
      <c r="F44" s="129"/>
      <c r="G44" s="129"/>
      <c r="H44" s="129"/>
      <c r="I44" s="96">
        <f>IF(F44*'GWP factors'!$C$7+G44*'GWP factors'!$C$8+H44*'GWP factors'!$C$9="","",F44*'GWP factors'!$C$7+G44*'GWP factors'!$C$8+H44*'GWP factors'!$C$9)</f>
        <v>0</v>
      </c>
      <c r="J44" s="96">
        <f>IF(F44*'GWP factors'!$D$7+G44*'GWP factors'!$D$8+H44*'GWP factors'!$D$9="","",F44*'GWP factors'!$D$7+G44*'GWP factors'!$D$8+H44*'GWP factors'!$D$9)</f>
        <v>0</v>
      </c>
      <c r="K44" s="128"/>
      <c r="L44" s="128"/>
    </row>
    <row r="45" spans="2:12" ht="24" customHeight="1">
      <c r="B45" s="128"/>
      <c r="C45" s="128"/>
      <c r="D45" s="129"/>
      <c r="E45" s="129"/>
      <c r="F45" s="129"/>
      <c r="G45" s="129"/>
      <c r="H45" s="129"/>
      <c r="I45" s="96">
        <f>IF(F45*'GWP factors'!$C$7+G45*'GWP factors'!$C$8+H45*'GWP factors'!$C$9="","",F45*'GWP factors'!$C$7+G45*'GWP factors'!$C$8+H45*'GWP factors'!$C$9)</f>
        <v>0</v>
      </c>
      <c r="J45" s="96">
        <f>IF(F45*'GWP factors'!$D$7+G45*'GWP factors'!$D$8+H45*'GWP factors'!$D$9="","",F45*'GWP factors'!$D$7+G45*'GWP factors'!$D$8+H45*'GWP factors'!$D$9)</f>
        <v>0</v>
      </c>
      <c r="K45" s="128"/>
      <c r="L45" s="128"/>
    </row>
    <row r="46" spans="2:12" ht="24" customHeight="1">
      <c r="B46" s="128"/>
      <c r="C46" s="128"/>
      <c r="D46" s="129"/>
      <c r="E46" s="129"/>
      <c r="F46" s="129"/>
      <c r="G46" s="129"/>
      <c r="H46" s="129"/>
      <c r="I46" s="96">
        <f>IF(F46*'GWP factors'!$C$7+G46*'GWP factors'!$C$8+H46*'GWP factors'!$C$9="","",F46*'GWP factors'!$C$7+G46*'GWP factors'!$C$8+H46*'GWP factors'!$C$9)</f>
        <v>0</v>
      </c>
      <c r="J46" s="96">
        <f>IF(F46*'GWP factors'!$D$7+G46*'GWP factors'!$D$8+H46*'GWP factors'!$D$9="","",F46*'GWP factors'!$D$7+G46*'GWP factors'!$D$8+H46*'GWP factors'!$D$9)</f>
        <v>0</v>
      </c>
      <c r="K46" s="128"/>
      <c r="L46" s="128"/>
    </row>
    <row r="47" spans="2:12" ht="24" customHeight="1">
      <c r="B47" s="128"/>
      <c r="C47" s="128"/>
      <c r="D47" s="129"/>
      <c r="E47" s="129"/>
      <c r="F47" s="129"/>
      <c r="G47" s="129"/>
      <c r="H47" s="129"/>
      <c r="I47" s="96">
        <f>IF(F47*'GWP factors'!$C$7+G47*'GWP factors'!$C$8+H47*'GWP factors'!$C$9="","",F47*'GWP factors'!$C$7+G47*'GWP factors'!$C$8+H47*'GWP factors'!$C$9)</f>
        <v>0</v>
      </c>
      <c r="J47" s="96">
        <f>IF(F47*'GWP factors'!$D$7+G47*'GWP factors'!$D$8+H47*'GWP factors'!$D$9="","",F47*'GWP factors'!$D$7+G47*'GWP factors'!$D$8+H47*'GWP factors'!$D$9)</f>
        <v>0</v>
      </c>
      <c r="K47" s="128"/>
      <c r="L47" s="128"/>
    </row>
    <row r="48" spans="2:12" ht="24" customHeight="1">
      <c r="B48" s="128"/>
      <c r="C48" s="128"/>
      <c r="D48" s="129"/>
      <c r="E48" s="129"/>
      <c r="F48" s="129"/>
      <c r="G48" s="129"/>
      <c r="H48" s="129"/>
      <c r="I48" s="96">
        <f>IF(F48*'GWP factors'!$C$7+G48*'GWP factors'!$C$8+H48*'GWP factors'!$C$9="","",F48*'GWP factors'!$C$7+G48*'GWP factors'!$C$8+H48*'GWP factors'!$C$9)</f>
        <v>0</v>
      </c>
      <c r="J48" s="96">
        <f>IF(F48*'GWP factors'!$D$7+G48*'GWP factors'!$D$8+H48*'GWP factors'!$D$9="","",F48*'GWP factors'!$D$7+G48*'GWP factors'!$D$8+H48*'GWP factors'!$D$9)</f>
        <v>0</v>
      </c>
      <c r="K48" s="128"/>
      <c r="L48" s="128"/>
    </row>
    <row r="49" spans="2:12" ht="24" customHeight="1">
      <c r="B49" s="128"/>
      <c r="C49" s="128"/>
      <c r="D49" s="129"/>
      <c r="E49" s="129"/>
      <c r="F49" s="129"/>
      <c r="G49" s="129"/>
      <c r="H49" s="129"/>
      <c r="I49" s="96">
        <f>IF(F49*'GWP factors'!$C$7+G49*'GWP factors'!$C$8+H49*'GWP factors'!$C$9="","",F49*'GWP factors'!$C$7+G49*'GWP factors'!$C$8+H49*'GWP factors'!$C$9)</f>
        <v>0</v>
      </c>
      <c r="J49" s="96">
        <f>IF(F49*'GWP factors'!$D$7+G49*'GWP factors'!$D$8+H49*'GWP factors'!$D$9="","",F49*'GWP factors'!$D$7+G49*'GWP factors'!$D$8+H49*'GWP factors'!$D$9)</f>
        <v>0</v>
      </c>
      <c r="K49" s="128"/>
      <c r="L49" s="128"/>
    </row>
    <row r="50" spans="2:12" ht="24" customHeight="1">
      <c r="B50" s="128"/>
      <c r="C50" s="128"/>
      <c r="D50" s="129"/>
      <c r="E50" s="129"/>
      <c r="F50" s="129"/>
      <c r="G50" s="129"/>
      <c r="H50" s="129"/>
      <c r="I50" s="96">
        <f>IF(F50*'GWP factors'!$C$7+G50*'GWP factors'!$C$8+H50*'GWP factors'!$C$9="","",F50*'GWP factors'!$C$7+G50*'GWP factors'!$C$8+H50*'GWP factors'!$C$9)</f>
        <v>0</v>
      </c>
      <c r="J50" s="96">
        <f>IF(F50*'GWP factors'!$D$7+G50*'GWP factors'!$D$8+H50*'GWP factors'!$D$9="","",F50*'GWP factors'!$D$7+G50*'GWP factors'!$D$8+H50*'GWP factors'!$D$9)</f>
        <v>0</v>
      </c>
      <c r="K50" s="128"/>
      <c r="L50" s="128"/>
    </row>
    <row r="51" spans="2:12" ht="24" customHeight="1">
      <c r="B51" s="128"/>
      <c r="C51" s="128"/>
      <c r="D51" s="129"/>
      <c r="E51" s="129"/>
      <c r="F51" s="129"/>
      <c r="G51" s="129"/>
      <c r="H51" s="129"/>
      <c r="I51" s="96">
        <f>IF(F51*'GWP factors'!$C$7+G51*'GWP factors'!$C$8+H51*'GWP factors'!$C$9="","",F51*'GWP factors'!$C$7+G51*'GWP factors'!$C$8+H51*'GWP factors'!$C$9)</f>
        <v>0</v>
      </c>
      <c r="J51" s="96">
        <f>IF(F51*'GWP factors'!$D$7+G51*'GWP factors'!$D$8+H51*'GWP factors'!$D$9="","",F51*'GWP factors'!$D$7+G51*'GWP factors'!$D$8+H51*'GWP factors'!$D$9)</f>
        <v>0</v>
      </c>
      <c r="K51" s="128"/>
      <c r="L51" s="128"/>
    </row>
    <row r="52" spans="2:12" ht="24" customHeight="1">
      <c r="B52" s="128"/>
      <c r="C52" s="128"/>
      <c r="D52" s="129"/>
      <c r="E52" s="129"/>
      <c r="F52" s="129"/>
      <c r="G52" s="129"/>
      <c r="H52" s="129"/>
      <c r="I52" s="96">
        <f>IF(F52*'GWP factors'!$C$7+G52*'GWP factors'!$C$8+H52*'GWP factors'!$C$9="","",F52*'GWP factors'!$C$7+G52*'GWP factors'!$C$8+H52*'GWP factors'!$C$9)</f>
        <v>0</v>
      </c>
      <c r="J52" s="96">
        <f>IF(F52*'GWP factors'!$D$7+G52*'GWP factors'!$D$8+H52*'GWP factors'!$D$9="","",F52*'GWP factors'!$D$7+G52*'GWP factors'!$D$8+H52*'GWP factors'!$D$9)</f>
        <v>0</v>
      </c>
      <c r="K52" s="128"/>
      <c r="L52" s="128"/>
    </row>
    <row r="53" spans="2:12" ht="24" customHeight="1">
      <c r="B53" s="128"/>
      <c r="C53" s="128"/>
      <c r="D53" s="129"/>
      <c r="E53" s="129"/>
      <c r="F53" s="129"/>
      <c r="G53" s="129"/>
      <c r="H53" s="129"/>
      <c r="I53" s="96">
        <f>IF(F53*'GWP factors'!$C$7+G53*'GWP factors'!$C$8+H53*'GWP factors'!$C$9="","",F53*'GWP factors'!$C$7+G53*'GWP factors'!$C$8+H53*'GWP factors'!$C$9)</f>
        <v>0</v>
      </c>
      <c r="J53" s="96">
        <f>IF(F53*'GWP factors'!$D$7+G53*'GWP factors'!$D$8+H53*'GWP factors'!$D$9="","",F53*'GWP factors'!$D$7+G53*'GWP factors'!$D$8+H53*'GWP factors'!$D$9)</f>
        <v>0</v>
      </c>
      <c r="K53" s="128"/>
      <c r="L53" s="128"/>
    </row>
    <row r="54" spans="2:12" ht="24" customHeight="1">
      <c r="B54" s="128"/>
      <c r="C54" s="128"/>
      <c r="D54" s="129"/>
      <c r="E54" s="129"/>
      <c r="F54" s="129"/>
      <c r="G54" s="129"/>
      <c r="H54" s="129"/>
      <c r="I54" s="96">
        <f>IF(F54*'GWP factors'!$C$7+G54*'GWP factors'!$C$8+H54*'GWP factors'!$C$9="","",F54*'GWP factors'!$C$7+G54*'GWP factors'!$C$8+H54*'GWP factors'!$C$9)</f>
        <v>0</v>
      </c>
      <c r="J54" s="96">
        <f>IF(F54*'GWP factors'!$D$7+G54*'GWP factors'!$D$8+H54*'GWP factors'!$D$9="","",F54*'GWP factors'!$D$7+G54*'GWP factors'!$D$8+H54*'GWP factors'!$D$9)</f>
        <v>0</v>
      </c>
      <c r="K54" s="128"/>
      <c r="L54" s="128"/>
    </row>
    <row r="55" spans="2:12" ht="24" customHeight="1">
      <c r="B55" s="128"/>
      <c r="C55" s="128"/>
      <c r="D55" s="129"/>
      <c r="E55" s="129"/>
      <c r="F55" s="129"/>
      <c r="G55" s="129"/>
      <c r="H55" s="129"/>
      <c r="I55" s="96">
        <f>IF(F55*'GWP factors'!$C$7+G55*'GWP factors'!$C$8+H55*'GWP factors'!$C$9="","",F55*'GWP factors'!$C$7+G55*'GWP factors'!$C$8+H55*'GWP factors'!$C$9)</f>
        <v>0</v>
      </c>
      <c r="J55" s="96">
        <f>IF(F55*'GWP factors'!$D$7+G55*'GWP factors'!$D$8+H55*'GWP factors'!$D$9="","",F55*'GWP factors'!$D$7+G55*'GWP factors'!$D$8+H55*'GWP factors'!$D$9)</f>
        <v>0</v>
      </c>
      <c r="K55" s="128"/>
      <c r="L55" s="128"/>
    </row>
    <row r="56" spans="2:12" ht="24" customHeight="1">
      <c r="B56" s="128"/>
      <c r="C56" s="128"/>
      <c r="D56" s="129"/>
      <c r="E56" s="129"/>
      <c r="F56" s="129"/>
      <c r="G56" s="129"/>
      <c r="H56" s="129"/>
      <c r="I56" s="96">
        <f>IF(F56*'GWP factors'!$C$7+G56*'GWP factors'!$C$8+H56*'GWP factors'!$C$9="","",F56*'GWP factors'!$C$7+G56*'GWP factors'!$C$8+H56*'GWP factors'!$C$9)</f>
        <v>0</v>
      </c>
      <c r="J56" s="96">
        <f>IF(F56*'GWP factors'!$D$7+G56*'GWP factors'!$D$8+H56*'GWP factors'!$D$9="","",F56*'GWP factors'!$D$7+G56*'GWP factors'!$D$8+H56*'GWP factors'!$D$9)</f>
        <v>0</v>
      </c>
      <c r="K56" s="128"/>
      <c r="L56" s="128"/>
    </row>
    <row r="57" spans="2:12" ht="24" customHeight="1">
      <c r="B57" s="128"/>
      <c r="C57" s="128"/>
      <c r="D57" s="129"/>
      <c r="E57" s="129"/>
      <c r="F57" s="129"/>
      <c r="G57" s="129"/>
      <c r="H57" s="129"/>
      <c r="I57" s="96">
        <f>IF(F57*'GWP factors'!$C$7+G57*'GWP factors'!$C$8+H57*'GWP factors'!$C$9="","",F57*'GWP factors'!$C$7+G57*'GWP factors'!$C$8+H57*'GWP factors'!$C$9)</f>
        <v>0</v>
      </c>
      <c r="J57" s="96">
        <f>IF(F57*'GWP factors'!$D$7+G57*'GWP factors'!$D$8+H57*'GWP factors'!$D$9="","",F57*'GWP factors'!$D$7+G57*'GWP factors'!$D$8+H57*'GWP factors'!$D$9)</f>
        <v>0</v>
      </c>
      <c r="K57" s="128"/>
      <c r="L57" s="128"/>
    </row>
    <row r="58" spans="2:12" ht="24" customHeight="1">
      <c r="B58" s="128"/>
      <c r="C58" s="128"/>
      <c r="D58" s="129"/>
      <c r="E58" s="129"/>
      <c r="F58" s="129"/>
      <c r="G58" s="129"/>
      <c r="H58" s="129"/>
      <c r="I58" s="96">
        <f>IF(F58*'GWP factors'!$C$7+G58*'GWP factors'!$C$8+H58*'GWP factors'!$C$9="","",F58*'GWP factors'!$C$7+G58*'GWP factors'!$C$8+H58*'GWP factors'!$C$9)</f>
        <v>0</v>
      </c>
      <c r="J58" s="96">
        <f>IF(F58*'GWP factors'!$D$7+G58*'GWP factors'!$D$8+H58*'GWP factors'!$D$9="","",F58*'GWP factors'!$D$7+G58*'GWP factors'!$D$8+H58*'GWP factors'!$D$9)</f>
        <v>0</v>
      </c>
      <c r="K58" s="128"/>
      <c r="L58" s="128"/>
    </row>
    <row r="59" spans="2:12" ht="24" customHeight="1">
      <c r="B59" s="128"/>
      <c r="C59" s="128"/>
      <c r="D59" s="129"/>
      <c r="E59" s="129"/>
      <c r="F59" s="129"/>
      <c r="G59" s="129"/>
      <c r="H59" s="129"/>
      <c r="I59" s="96">
        <f>IF(F59*'GWP factors'!$C$7+G59*'GWP factors'!$C$8+H59*'GWP factors'!$C$9="","",F59*'GWP factors'!$C$7+G59*'GWP factors'!$C$8+H59*'GWP factors'!$C$9)</f>
        <v>0</v>
      </c>
      <c r="J59" s="96">
        <f>IF(F59*'GWP factors'!$D$7+G59*'GWP factors'!$D$8+H59*'GWP factors'!$D$9="","",F59*'GWP factors'!$D$7+G59*'GWP factors'!$D$8+H59*'GWP factors'!$D$9)</f>
        <v>0</v>
      </c>
      <c r="K59" s="128"/>
      <c r="L59" s="128"/>
    </row>
    <row r="60" spans="2:12" ht="24" customHeight="1">
      <c r="B60" s="128"/>
      <c r="C60" s="128"/>
      <c r="D60" s="129"/>
      <c r="E60" s="129"/>
      <c r="F60" s="129"/>
      <c r="G60" s="129"/>
      <c r="H60" s="129"/>
      <c r="I60" s="96">
        <f>IF(F60*'GWP factors'!$C$7+G60*'GWP factors'!$C$8+H60*'GWP factors'!$C$9="","",F60*'GWP factors'!$C$7+G60*'GWP factors'!$C$8+H60*'GWP factors'!$C$9)</f>
        <v>0</v>
      </c>
      <c r="J60" s="96">
        <f>IF(F60*'GWP factors'!$D$7+G60*'GWP factors'!$D$8+H60*'GWP factors'!$D$9="","",F60*'GWP factors'!$D$7+G60*'GWP factors'!$D$8+H60*'GWP factors'!$D$9)</f>
        <v>0</v>
      </c>
      <c r="K60" s="128"/>
      <c r="L60" s="128"/>
    </row>
    <row r="61" spans="2:12" ht="24" customHeight="1">
      <c r="B61" s="128"/>
      <c r="C61" s="128"/>
      <c r="D61" s="129"/>
      <c r="E61" s="129"/>
      <c r="F61" s="129"/>
      <c r="G61" s="129"/>
      <c r="H61" s="129"/>
      <c r="I61" s="96">
        <f>IF(F61*'GWP factors'!$C$7+G61*'GWP factors'!$C$8+H61*'GWP factors'!$C$9="","",F61*'GWP factors'!$C$7+G61*'GWP factors'!$C$8+H61*'GWP factors'!$C$9)</f>
        <v>0</v>
      </c>
      <c r="J61" s="96">
        <f>IF(F61*'GWP factors'!$D$7+G61*'GWP factors'!$D$8+H61*'GWP factors'!$D$9="","",F61*'GWP factors'!$D$7+G61*'GWP factors'!$D$8+H61*'GWP factors'!$D$9)</f>
        <v>0</v>
      </c>
      <c r="K61" s="128"/>
      <c r="L61" s="128"/>
    </row>
    <row r="62" spans="2:12" ht="24" customHeight="1">
      <c r="B62" s="128"/>
      <c r="C62" s="128"/>
      <c r="D62" s="129"/>
      <c r="E62" s="129"/>
      <c r="F62" s="129"/>
      <c r="G62" s="129"/>
      <c r="H62" s="129"/>
      <c r="I62" s="96">
        <f>IF(F62*'GWP factors'!$C$7+G62*'GWP factors'!$C$8+H62*'GWP factors'!$C$9="","",F62*'GWP factors'!$C$7+G62*'GWP factors'!$C$8+H62*'GWP factors'!$C$9)</f>
        <v>0</v>
      </c>
      <c r="J62" s="96">
        <f>IF(F62*'GWP factors'!$D$7+G62*'GWP factors'!$D$8+H62*'GWP factors'!$D$9="","",F62*'GWP factors'!$D$7+G62*'GWP factors'!$D$8+H62*'GWP factors'!$D$9)</f>
        <v>0</v>
      </c>
      <c r="K62" s="128"/>
      <c r="L62" s="128"/>
    </row>
    <row r="63" spans="2:12" ht="24" customHeight="1">
      <c r="B63" s="128"/>
      <c r="C63" s="128"/>
      <c r="D63" s="129"/>
      <c r="E63" s="129"/>
      <c r="F63" s="129"/>
      <c r="G63" s="129"/>
      <c r="H63" s="129"/>
      <c r="I63" s="96">
        <f>IF(F63*'GWP factors'!$C$7+G63*'GWP factors'!$C$8+H63*'GWP factors'!$C$9="","",F63*'GWP factors'!$C$7+G63*'GWP factors'!$C$8+H63*'GWP factors'!$C$9)</f>
        <v>0</v>
      </c>
      <c r="J63" s="96">
        <f>IF(F63*'GWP factors'!$D$7+G63*'GWP factors'!$D$8+H63*'GWP factors'!$D$9="","",F63*'GWP factors'!$D$7+G63*'GWP factors'!$D$8+H63*'GWP factors'!$D$9)</f>
        <v>0</v>
      </c>
      <c r="K63" s="128"/>
      <c r="L63" s="128"/>
    </row>
    <row r="64" spans="2:12" ht="24" customHeight="1">
      <c r="B64" s="128"/>
      <c r="C64" s="128"/>
      <c r="D64" s="129"/>
      <c r="E64" s="129"/>
      <c r="F64" s="129"/>
      <c r="G64" s="129"/>
      <c r="H64" s="129"/>
      <c r="I64" s="96">
        <f>IF(F64*'GWP factors'!$C$7+G64*'GWP factors'!$C$8+H64*'GWP factors'!$C$9="","",F64*'GWP factors'!$C$7+G64*'GWP factors'!$C$8+H64*'GWP factors'!$C$9)</f>
        <v>0</v>
      </c>
      <c r="J64" s="96">
        <f>IF(F64*'GWP factors'!$D$7+G64*'GWP factors'!$D$8+H64*'GWP factors'!$D$9="","",F64*'GWP factors'!$D$7+G64*'GWP factors'!$D$8+H64*'GWP factors'!$D$9)</f>
        <v>0</v>
      </c>
      <c r="K64" s="128"/>
      <c r="L64" s="128"/>
    </row>
    <row r="65" spans="2:12" ht="24" customHeight="1">
      <c r="B65" s="128"/>
      <c r="C65" s="128"/>
      <c r="D65" s="129"/>
      <c r="E65" s="129"/>
      <c r="F65" s="129"/>
      <c r="G65" s="129"/>
      <c r="H65" s="129"/>
      <c r="I65" s="96">
        <f>IF(F65*'GWP factors'!$C$7+G65*'GWP factors'!$C$8+H65*'GWP factors'!$C$9="","",F65*'GWP factors'!$C$7+G65*'GWP factors'!$C$8+H65*'GWP factors'!$C$9)</f>
        <v>0</v>
      </c>
      <c r="J65" s="96">
        <f>IF(F65*'GWP factors'!$D$7+G65*'GWP factors'!$D$8+H65*'GWP factors'!$D$9="","",F65*'GWP factors'!$D$7+G65*'GWP factors'!$D$8+H65*'GWP factors'!$D$9)</f>
        <v>0</v>
      </c>
      <c r="K65" s="128"/>
      <c r="L65" s="128"/>
    </row>
    <row r="66" spans="2:12" ht="24" customHeight="1">
      <c r="B66" s="128"/>
      <c r="C66" s="128"/>
      <c r="D66" s="129"/>
      <c r="E66" s="129"/>
      <c r="F66" s="129"/>
      <c r="G66" s="129"/>
      <c r="H66" s="129"/>
      <c r="I66" s="96">
        <f>IF(F66*'GWP factors'!$C$7+G66*'GWP factors'!$C$8+H66*'GWP factors'!$C$9="","",F66*'GWP factors'!$C$7+G66*'GWP factors'!$C$8+H66*'GWP factors'!$C$9)</f>
        <v>0</v>
      </c>
      <c r="J66" s="96">
        <f>IF(F66*'GWP factors'!$D$7+G66*'GWP factors'!$D$8+H66*'GWP factors'!$D$9="","",F66*'GWP factors'!$D$7+G66*'GWP factors'!$D$8+H66*'GWP factors'!$D$9)</f>
        <v>0</v>
      </c>
      <c r="K66" s="128"/>
      <c r="L66" s="128"/>
    </row>
    <row r="67" spans="2:12" ht="24" customHeight="1">
      <c r="B67" s="128"/>
      <c r="C67" s="128"/>
      <c r="D67" s="129"/>
      <c r="E67" s="129"/>
      <c r="F67" s="129"/>
      <c r="G67" s="129"/>
      <c r="H67" s="129"/>
      <c r="I67" s="96">
        <f>IF(F67*'GWP factors'!$C$7+G67*'GWP factors'!$C$8+H67*'GWP factors'!$C$9="","",F67*'GWP factors'!$C$7+G67*'GWP factors'!$C$8+H67*'GWP factors'!$C$9)</f>
        <v>0</v>
      </c>
      <c r="J67" s="96">
        <f>IF(F67*'GWP factors'!$D$7+G67*'GWP factors'!$D$8+H67*'GWP factors'!$D$9="","",F67*'GWP factors'!$D$7+G67*'GWP factors'!$D$8+H67*'GWP factors'!$D$9)</f>
        <v>0</v>
      </c>
      <c r="K67" s="128"/>
      <c r="L67" s="128"/>
    </row>
    <row r="68" spans="2:12" ht="24" customHeight="1">
      <c r="B68" s="128"/>
      <c r="C68" s="128"/>
      <c r="D68" s="129"/>
      <c r="E68" s="129"/>
      <c r="F68" s="129"/>
      <c r="G68" s="129"/>
      <c r="H68" s="129"/>
      <c r="I68" s="96">
        <f>IF(F68*'GWP factors'!$C$7+G68*'GWP factors'!$C$8+H68*'GWP factors'!$C$9="","",F68*'GWP factors'!$C$7+G68*'GWP factors'!$C$8+H68*'GWP factors'!$C$9)</f>
        <v>0</v>
      </c>
      <c r="J68" s="96">
        <f>IF(F68*'GWP factors'!$D$7+G68*'GWP factors'!$D$8+H68*'GWP factors'!$D$9="","",F68*'GWP factors'!$D$7+G68*'GWP factors'!$D$8+H68*'GWP factors'!$D$9)</f>
        <v>0</v>
      </c>
      <c r="K68" s="128"/>
      <c r="L68" s="128"/>
    </row>
    <row r="69" spans="2:12" ht="24" customHeight="1">
      <c r="B69" s="128"/>
      <c r="C69" s="128"/>
      <c r="D69" s="129"/>
      <c r="E69" s="129"/>
      <c r="F69" s="129"/>
      <c r="G69" s="129"/>
      <c r="H69" s="129"/>
      <c r="I69" s="96">
        <f>IF(F69*'GWP factors'!$C$7+G69*'GWP factors'!$C$8+H69*'GWP factors'!$C$9="","",F69*'GWP factors'!$C$7+G69*'GWP factors'!$C$8+H69*'GWP factors'!$C$9)</f>
        <v>0</v>
      </c>
      <c r="J69" s="96">
        <f>IF(F69*'GWP factors'!$D$7+G69*'GWP factors'!$D$8+H69*'GWP factors'!$D$9="","",F69*'GWP factors'!$D$7+G69*'GWP factors'!$D$8+H69*'GWP factors'!$D$9)</f>
        <v>0</v>
      </c>
      <c r="K69" s="128"/>
      <c r="L69" s="128"/>
    </row>
    <row r="70" spans="2:12" ht="24" customHeight="1">
      <c r="B70" s="128"/>
      <c r="C70" s="128"/>
      <c r="D70" s="129"/>
      <c r="E70" s="129"/>
      <c r="F70" s="129"/>
      <c r="G70" s="129"/>
      <c r="H70" s="129"/>
      <c r="I70" s="96">
        <f>IF(F70*'GWP factors'!$C$7+G70*'GWP factors'!$C$8+H70*'GWP factors'!$C$9="","",F70*'GWP factors'!$C$7+G70*'GWP factors'!$C$8+H70*'GWP factors'!$C$9)</f>
        <v>0</v>
      </c>
      <c r="J70" s="96">
        <f>IF(F70*'GWP factors'!$D$7+G70*'GWP factors'!$D$8+H70*'GWP factors'!$D$9="","",F70*'GWP factors'!$D$7+G70*'GWP factors'!$D$8+H70*'GWP factors'!$D$9)</f>
        <v>0</v>
      </c>
      <c r="K70" s="128"/>
      <c r="L70" s="128"/>
    </row>
    <row r="71" spans="2:12" ht="24" customHeight="1">
      <c r="B71" s="128"/>
      <c r="C71" s="128"/>
      <c r="D71" s="129"/>
      <c r="E71" s="129"/>
      <c r="F71" s="129"/>
      <c r="G71" s="129"/>
      <c r="H71" s="129"/>
      <c r="I71" s="96">
        <f>IF(F71*'GWP factors'!$C$7+G71*'GWP factors'!$C$8+H71*'GWP factors'!$C$9="","",F71*'GWP factors'!$C$7+G71*'GWP factors'!$C$8+H71*'GWP factors'!$C$9)</f>
        <v>0</v>
      </c>
      <c r="J71" s="96">
        <f>IF(F71*'GWP factors'!$D$7+G71*'GWP factors'!$D$8+H71*'GWP factors'!$D$9="","",F71*'GWP factors'!$D$7+G71*'GWP factors'!$D$8+H71*'GWP factors'!$D$9)</f>
        <v>0</v>
      </c>
      <c r="K71" s="128"/>
      <c r="L71" s="128"/>
    </row>
    <row r="72" spans="2:12" ht="24" customHeight="1">
      <c r="B72" s="128"/>
      <c r="C72" s="128"/>
      <c r="D72" s="129"/>
      <c r="E72" s="129"/>
      <c r="F72" s="129"/>
      <c r="G72" s="129"/>
      <c r="H72" s="129"/>
      <c r="I72" s="96">
        <f>IF(F72*'GWP factors'!$C$7+G72*'GWP factors'!$C$8+H72*'GWP factors'!$C$9="","",F72*'GWP factors'!$C$7+G72*'GWP factors'!$C$8+H72*'GWP factors'!$C$9)</f>
        <v>0</v>
      </c>
      <c r="J72" s="96">
        <f>IF(F72*'GWP factors'!$D$7+G72*'GWP factors'!$D$8+H72*'GWP factors'!$D$9="","",F72*'GWP factors'!$D$7+G72*'GWP factors'!$D$8+H72*'GWP factors'!$D$9)</f>
        <v>0</v>
      </c>
      <c r="K72" s="128"/>
      <c r="L72" s="128"/>
    </row>
    <row r="73" spans="2:12" ht="24" customHeight="1">
      <c r="B73" s="128"/>
      <c r="C73" s="128"/>
      <c r="D73" s="129"/>
      <c r="E73" s="129"/>
      <c r="F73" s="129"/>
      <c r="G73" s="129"/>
      <c r="H73" s="129"/>
      <c r="I73" s="96">
        <f>IF(F73*'GWP factors'!$C$7+G73*'GWP factors'!$C$8+H73*'GWP factors'!$C$9="","",F73*'GWP factors'!$C$7+G73*'GWP factors'!$C$8+H73*'GWP factors'!$C$9)</f>
        <v>0</v>
      </c>
      <c r="J73" s="96">
        <f>IF(F73*'GWP factors'!$D$7+G73*'GWP factors'!$D$8+H73*'GWP factors'!$D$9="","",F73*'GWP factors'!$D$7+G73*'GWP factors'!$D$8+H73*'GWP factors'!$D$9)</f>
        <v>0</v>
      </c>
      <c r="K73" s="128"/>
      <c r="L73" s="128"/>
    </row>
    <row r="74" spans="2:12" ht="24" customHeight="1">
      <c r="B74" s="128"/>
      <c r="C74" s="128"/>
      <c r="D74" s="129"/>
      <c r="E74" s="129"/>
      <c r="F74" s="129"/>
      <c r="G74" s="129"/>
      <c r="H74" s="129"/>
      <c r="I74" s="96">
        <f>IF(F74*'GWP factors'!$C$7+G74*'GWP factors'!$C$8+H74*'GWP factors'!$C$9="","",F74*'GWP factors'!$C$7+G74*'GWP factors'!$C$8+H74*'GWP factors'!$C$9)</f>
        <v>0</v>
      </c>
      <c r="J74" s="96">
        <f>IF(F74*'GWP factors'!$D$7+G74*'GWP factors'!$D$8+H74*'GWP factors'!$D$9="","",F74*'GWP factors'!$D$7+G74*'GWP factors'!$D$8+H74*'GWP factors'!$D$9)</f>
        <v>0</v>
      </c>
      <c r="K74" s="128"/>
      <c r="L74" s="128"/>
    </row>
    <row r="75" spans="2:12" ht="24" customHeight="1">
      <c r="B75" s="128"/>
      <c r="C75" s="128"/>
      <c r="D75" s="129"/>
      <c r="E75" s="129"/>
      <c r="F75" s="129"/>
      <c r="G75" s="129"/>
      <c r="H75" s="129"/>
      <c r="I75" s="96">
        <f>IF(F75*'GWP factors'!$C$7+G75*'GWP factors'!$C$8+H75*'GWP factors'!$C$9="","",F75*'GWP factors'!$C$7+G75*'GWP factors'!$C$8+H75*'GWP factors'!$C$9)</f>
        <v>0</v>
      </c>
      <c r="J75" s="96">
        <f>IF(F75*'GWP factors'!$D$7+G75*'GWP factors'!$D$8+H75*'GWP factors'!$D$9="","",F75*'GWP factors'!$D$7+G75*'GWP factors'!$D$8+H75*'GWP factors'!$D$9)</f>
        <v>0</v>
      </c>
      <c r="K75" s="128"/>
      <c r="L75" s="128"/>
    </row>
    <row r="76" spans="2:12">
      <c r="B76" s="125"/>
      <c r="C76" s="125"/>
      <c r="D76" s="126"/>
      <c r="E76" s="126"/>
      <c r="F76" s="126"/>
      <c r="G76" s="126"/>
      <c r="H76" s="126"/>
      <c r="I76" s="126"/>
      <c r="J76" s="126"/>
      <c r="K76" s="125"/>
      <c r="L76" s="125"/>
    </row>
    <row r="77" spans="2:12">
      <c r="B77" s="125"/>
      <c r="C77" s="125"/>
      <c r="D77" s="126"/>
      <c r="E77" s="126"/>
      <c r="F77" s="126"/>
      <c r="G77" s="126"/>
      <c r="H77" s="126"/>
      <c r="I77" s="126"/>
      <c r="J77" s="126"/>
      <c r="K77" s="125"/>
      <c r="L77" s="125"/>
    </row>
    <row r="78" spans="2:12">
      <c r="B78" s="125"/>
      <c r="C78" s="127"/>
      <c r="D78" s="126"/>
      <c r="E78" s="126"/>
      <c r="F78" s="126"/>
      <c r="G78" s="126"/>
      <c r="H78" s="126"/>
      <c r="I78" s="126"/>
      <c r="J78" s="126"/>
      <c r="K78" s="125"/>
      <c r="L78" s="125"/>
    </row>
    <row r="79" spans="2:12">
      <c r="B79" s="125"/>
      <c r="C79" s="125"/>
      <c r="D79" s="126"/>
      <c r="E79" s="126"/>
      <c r="F79" s="126"/>
      <c r="G79" s="126"/>
      <c r="H79" s="126"/>
      <c r="I79" s="126"/>
      <c r="J79" s="126"/>
      <c r="K79" s="125"/>
      <c r="L79" s="125"/>
    </row>
    <row r="80" spans="2:12">
      <c r="B80" s="125"/>
      <c r="C80" s="125"/>
      <c r="D80" s="126"/>
      <c r="E80" s="126"/>
      <c r="F80" s="126"/>
      <c r="G80" s="126"/>
      <c r="H80" s="126"/>
      <c r="I80" s="126"/>
      <c r="J80" s="126"/>
      <c r="K80" s="125"/>
      <c r="L80" s="125"/>
    </row>
    <row r="81" spans="2:12">
      <c r="B81" s="125"/>
      <c r="C81" s="125"/>
      <c r="D81" s="126"/>
      <c r="E81" s="126"/>
      <c r="F81" s="126"/>
      <c r="G81" s="126"/>
      <c r="H81" s="126"/>
      <c r="I81" s="126"/>
      <c r="J81" s="126"/>
      <c r="K81" s="125"/>
      <c r="L81" s="125"/>
    </row>
    <row r="82" spans="2:12">
      <c r="B82" s="125"/>
      <c r="C82" s="125"/>
      <c r="D82" s="126"/>
      <c r="E82" s="126"/>
      <c r="F82" s="126"/>
      <c r="G82" s="126"/>
      <c r="H82" s="126"/>
      <c r="I82" s="126"/>
      <c r="J82" s="126"/>
      <c r="K82" s="125"/>
      <c r="L82" s="125"/>
    </row>
    <row r="83" spans="2:12">
      <c r="B83" s="125"/>
      <c r="C83" s="127"/>
      <c r="D83" s="126"/>
      <c r="E83" s="126"/>
      <c r="F83" s="126"/>
      <c r="G83" s="126"/>
      <c r="H83" s="126"/>
      <c r="I83" s="126"/>
      <c r="J83" s="126"/>
      <c r="K83" s="125"/>
      <c r="L83" s="125"/>
    </row>
    <row r="84" spans="2:12">
      <c r="B84" s="125"/>
      <c r="C84" s="125"/>
      <c r="D84" s="126"/>
      <c r="E84" s="126"/>
      <c r="F84" s="126"/>
      <c r="G84" s="126"/>
      <c r="H84" s="126"/>
      <c r="I84" s="126"/>
      <c r="J84" s="126"/>
      <c r="K84" s="125"/>
      <c r="L84" s="125"/>
    </row>
    <row r="85" spans="2:12">
      <c r="B85" s="125"/>
      <c r="C85" s="125"/>
      <c r="D85" s="126"/>
      <c r="E85" s="126"/>
      <c r="F85" s="126"/>
      <c r="G85" s="126"/>
      <c r="H85" s="126"/>
      <c r="I85" s="126"/>
      <c r="J85" s="126"/>
      <c r="K85" s="125"/>
      <c r="L85" s="125"/>
    </row>
  </sheetData>
  <sheetProtection algorithmName="SHA-512" hashValue="UhKk+be+310ZcDPYjzb4b+x1bXz40s0QBpPquDvnxy/Z9RQ8nlkyuSvGJVEYCRsQuC9JX3pxF5vN5YacCDyEEw==" saltValue="Aj30n/mRnF6VtFButZiI+w==" spinCount="100000" sheet="1" objects="1" scenarios="1" formatRows="0" insertRows="0"/>
  <mergeCells count="25">
    <mergeCell ref="B2:D2"/>
    <mergeCell ref="G16:L16"/>
    <mergeCell ref="G17:L22"/>
    <mergeCell ref="B12:B13"/>
    <mergeCell ref="F12:G13"/>
    <mergeCell ref="H12:I12"/>
    <mergeCell ref="H13:I13"/>
    <mergeCell ref="C12:D13"/>
    <mergeCell ref="F9:G10"/>
    <mergeCell ref="H9:I9"/>
    <mergeCell ref="H10:I10"/>
    <mergeCell ref="J9:K9"/>
    <mergeCell ref="J10:K10"/>
    <mergeCell ref="D4:I5"/>
    <mergeCell ref="C9:D9"/>
    <mergeCell ref="K24:K25"/>
    <mergeCell ref="L24:L25"/>
    <mergeCell ref="F25:H25"/>
    <mergeCell ref="J12:K12"/>
    <mergeCell ref="J13:K13"/>
    <mergeCell ref="B24:B25"/>
    <mergeCell ref="C24:C25"/>
    <mergeCell ref="D24:D25"/>
    <mergeCell ref="E24:E25"/>
    <mergeCell ref="C10:D10"/>
  </mergeCells>
  <phoneticPr fontId="44" type="noConversion"/>
  <conditionalFormatting sqref="A4:D4 J4:XFD5 A5 A6:C6 E6:XFD6 A7:H7 J7:XFD7 A8:I8 K8:XFD8 E9:F9 A9:C10 H9:H10 J9:J10 L9:XFD10 E10 A11:I11 K11:XFD11 A12:C12 E12:F12 H12:H13 J12:J13 L12:XFD13 A13 E13 A14:I14 K14:XFD14">
    <cfRule type="expression" dxfId="1" priority="4">
      <formula>#REF!="New fuel pathway code proposal"</formula>
    </cfRule>
  </conditionalFormatting>
  <conditionalFormatting sqref="B4:D4 J4:L5 B6:C6 E6:L6 B7:H7 J7:L7 B8:I8 K8:L8 E9:F9 B9:C10 H9:H10 J9:J10 L9:L10 E10 B11:I11 K11:L11 B12:C12 E12:F12 H12:H13 J12:J13 L12:L13 E13 B14:I14 K14:L14">
    <cfRule type="expression" dxfId="0" priority="3">
      <formula>#REF!=""</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53C2046-2F87-44E0-8E88-298DFC645053}">
          <x14:formula1>
            <xm:f>'Fuel &amp; pathway codes (App.1)'!$I$7:$I$135</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3DBBC-A031-4754-A92F-5E5A6DFADE73}">
  <sheetPr codeName="Sheet6">
    <tabColor theme="9" tint="0.79995117038483843"/>
  </sheetPr>
  <dimension ref="B1:N74"/>
  <sheetViews>
    <sheetView showGridLines="0" zoomScale="90" zoomScaleNormal="90" workbookViewId="0"/>
  </sheetViews>
  <sheetFormatPr defaultColWidth="8.625" defaultRowHeight="14.25"/>
  <cols>
    <col min="1" max="1" width="3.5" style="57" customWidth="1"/>
    <col min="2" max="2" width="45.625" style="98" customWidth="1"/>
    <col min="3" max="4" width="30.625" style="98" customWidth="1"/>
    <col min="5" max="5" width="30.625" style="107" customWidth="1"/>
    <col min="6" max="10" width="14.375" style="107" customWidth="1"/>
    <col min="11" max="12" width="52.625" style="98" customWidth="1"/>
    <col min="13" max="13" width="9.5" style="57" customWidth="1"/>
    <col min="14" max="16384" width="8.625" style="57"/>
  </cols>
  <sheetData>
    <row r="1" spans="2:14">
      <c r="E1" s="98"/>
      <c r="F1" s="65"/>
      <c r="G1" s="57"/>
      <c r="H1" s="57"/>
      <c r="I1" s="57"/>
      <c r="J1" s="57"/>
      <c r="K1" s="57"/>
      <c r="L1" s="57"/>
    </row>
    <row r="2" spans="2:14" ht="40.15" customHeight="1">
      <c r="B2" s="319" t="s">
        <v>432</v>
      </c>
      <c r="C2" s="319"/>
      <c r="D2" s="319"/>
      <c r="E2" s="99" t="s">
        <v>415</v>
      </c>
      <c r="F2" s="100"/>
      <c r="G2" s="101"/>
      <c r="H2" s="101"/>
      <c r="I2" s="101"/>
      <c r="J2" s="101"/>
      <c r="K2" s="101"/>
      <c r="L2" s="101"/>
    </row>
    <row r="3" spans="2:14" ht="20.100000000000001" customHeight="1">
      <c r="B3" s="103"/>
      <c r="C3" s="103"/>
      <c r="D3" s="103"/>
      <c r="E3" s="103"/>
      <c r="F3" s="65"/>
      <c r="G3" s="57"/>
      <c r="H3" s="57"/>
      <c r="I3" s="57"/>
      <c r="J3" s="57"/>
      <c r="K3" s="57"/>
      <c r="L3" s="57"/>
    </row>
    <row r="4" spans="2:14" ht="30" customHeight="1">
      <c r="B4" s="59" t="s">
        <v>11</v>
      </c>
      <c r="C4" s="87" t="str">
        <f>IF(Summary!C7="","",Summary!C7)</f>
        <v/>
      </c>
      <c r="D4" s="103"/>
      <c r="E4" s="103"/>
      <c r="F4" s="65"/>
      <c r="G4" s="385" t="s">
        <v>582</v>
      </c>
      <c r="H4" s="385"/>
      <c r="I4" s="385"/>
      <c r="J4" s="385"/>
      <c r="K4" s="385"/>
      <c r="L4" s="385"/>
    </row>
    <row r="5" spans="2:14" ht="30" customHeight="1">
      <c r="B5" s="59" t="s">
        <v>12</v>
      </c>
      <c r="C5" s="87" t="str">
        <f>IF(Summary!C8="","",Summary!C8)</f>
        <v/>
      </c>
      <c r="D5" s="103"/>
      <c r="E5" s="103"/>
      <c r="F5" s="65"/>
      <c r="G5" s="386" t="s">
        <v>628</v>
      </c>
      <c r="H5" s="386"/>
      <c r="I5" s="386"/>
      <c r="J5" s="386"/>
      <c r="K5" s="386"/>
      <c r="L5" s="386"/>
    </row>
    <row r="6" spans="2:14" ht="20.100000000000001" customHeight="1">
      <c r="B6" s="130"/>
      <c r="C6" s="130"/>
      <c r="D6" s="130"/>
      <c r="E6" s="130"/>
      <c r="F6" s="65"/>
      <c r="G6" s="386"/>
      <c r="H6" s="386"/>
      <c r="I6" s="386"/>
      <c r="J6" s="386"/>
      <c r="K6" s="386"/>
      <c r="L6" s="386"/>
    </row>
    <row r="7" spans="2:14" ht="20.100000000000001" customHeight="1">
      <c r="B7" s="114"/>
      <c r="C7" s="114"/>
      <c r="D7" s="115" t="s">
        <v>9</v>
      </c>
      <c r="E7" s="115" t="s">
        <v>10</v>
      </c>
      <c r="F7" s="110"/>
      <c r="G7" s="386"/>
      <c r="H7" s="386"/>
      <c r="I7" s="386"/>
      <c r="J7" s="386"/>
      <c r="K7" s="386"/>
      <c r="L7" s="386"/>
      <c r="M7" s="110"/>
      <c r="N7" s="110"/>
    </row>
    <row r="8" spans="2:14" ht="46.9" customHeight="1">
      <c r="B8" s="116" t="s">
        <v>418</v>
      </c>
      <c r="C8" s="117" t="s">
        <v>601</v>
      </c>
      <c r="D8" s="240">
        <f>IF(SUM(I15:I64)="","",SUM(I15:I64))</f>
        <v>0</v>
      </c>
      <c r="E8" s="240">
        <f>IF(SUM(J15:J64)="","",SUM(J15:J64))</f>
        <v>0</v>
      </c>
      <c r="F8" s="110"/>
      <c r="G8" s="386"/>
      <c r="H8" s="386"/>
      <c r="I8" s="386"/>
      <c r="J8" s="386"/>
      <c r="K8" s="386"/>
      <c r="L8" s="386"/>
      <c r="M8" s="110"/>
      <c r="N8" s="110"/>
    </row>
    <row r="9" spans="2:14" ht="19.899999999999999" customHeight="1">
      <c r="B9" s="118"/>
      <c r="C9" s="118"/>
      <c r="D9" s="118"/>
      <c r="E9" s="109"/>
      <c r="F9" s="110"/>
      <c r="G9" s="386"/>
      <c r="H9" s="386"/>
      <c r="I9" s="386"/>
      <c r="J9" s="386"/>
      <c r="K9" s="386"/>
      <c r="L9" s="386"/>
      <c r="M9" s="110"/>
      <c r="N9" s="110"/>
    </row>
    <row r="10" spans="2:14" s="120" customFormat="1" ht="30" customHeight="1">
      <c r="B10" s="119"/>
      <c r="C10" s="119"/>
      <c r="D10" s="109"/>
      <c r="E10" s="109"/>
      <c r="F10" s="131"/>
      <c r="G10" s="386"/>
      <c r="H10" s="386"/>
      <c r="I10" s="386"/>
      <c r="J10" s="386"/>
      <c r="K10" s="386"/>
      <c r="L10" s="386"/>
    </row>
    <row r="11" spans="2:14" s="120" customFormat="1" ht="15">
      <c r="B11" s="119"/>
      <c r="C11" s="119"/>
      <c r="D11" s="109"/>
      <c r="E11" s="109"/>
      <c r="F11" s="131"/>
      <c r="G11" s="131"/>
      <c r="H11" s="131"/>
      <c r="I11" s="131"/>
      <c r="J11" s="131"/>
      <c r="K11" s="131"/>
      <c r="L11" s="131"/>
      <c r="M11" s="131"/>
      <c r="N11" s="131"/>
    </row>
    <row r="12" spans="2:14" s="120" customFormat="1" ht="19.899999999999999" customHeight="1">
      <c r="B12" s="121" t="s">
        <v>581</v>
      </c>
      <c r="C12" s="121"/>
      <c r="D12" s="109"/>
      <c r="E12" s="109"/>
      <c r="F12" s="109"/>
      <c r="G12" s="109"/>
      <c r="H12" s="109"/>
      <c r="I12" s="109"/>
      <c r="J12" s="109"/>
    </row>
    <row r="13" spans="2:14" s="120" customFormat="1" ht="42.75" customHeight="1">
      <c r="B13" s="373" t="s">
        <v>568</v>
      </c>
      <c r="C13" s="375" t="s">
        <v>16</v>
      </c>
      <c r="D13" s="377" t="s">
        <v>580</v>
      </c>
      <c r="E13" s="377" t="s">
        <v>18</v>
      </c>
      <c r="F13" s="122" t="s">
        <v>406</v>
      </c>
      <c r="G13" s="122" t="s">
        <v>407</v>
      </c>
      <c r="H13" s="122" t="s">
        <v>408</v>
      </c>
      <c r="I13" s="122" t="s">
        <v>429</v>
      </c>
      <c r="J13" s="122" t="s">
        <v>429</v>
      </c>
      <c r="K13" s="377" t="s">
        <v>431</v>
      </c>
      <c r="L13" s="377" t="s">
        <v>19</v>
      </c>
    </row>
    <row r="14" spans="2:14" ht="33" customHeight="1">
      <c r="B14" s="374"/>
      <c r="C14" s="376"/>
      <c r="D14" s="378"/>
      <c r="E14" s="378"/>
      <c r="F14" s="381" t="s">
        <v>579</v>
      </c>
      <c r="G14" s="382"/>
      <c r="H14" s="383"/>
      <c r="I14" s="123" t="s">
        <v>9</v>
      </c>
      <c r="J14" s="123" t="s">
        <v>10</v>
      </c>
      <c r="K14" s="378"/>
      <c r="L14" s="378"/>
    </row>
    <row r="15" spans="2:14" ht="24" customHeight="1">
      <c r="B15" s="128"/>
      <c r="C15" s="128"/>
      <c r="D15" s="128"/>
      <c r="E15" s="129"/>
      <c r="F15" s="129">
        <v>0</v>
      </c>
      <c r="G15" s="129">
        <v>0</v>
      </c>
      <c r="H15" s="129">
        <v>0</v>
      </c>
      <c r="I15" s="96">
        <f>IF(F15*'GWP factors'!$C$7+G15*'GWP factors'!$C$8+H15*'GWP factors'!$C$9="","",F15*'GWP factors'!$C$7+G15*'GWP factors'!$C$8+H15*'GWP factors'!$C$9)</f>
        <v>0</v>
      </c>
      <c r="J15" s="96">
        <f>IF(F15*'GWP factors'!$D$7+G15*'GWP factors'!$D$8+H15*'GWP factors'!$D$9="","",F15*'GWP factors'!$D$7+G15*'GWP factors'!$D$8+H15*'GWP factors'!$D$9)</f>
        <v>0</v>
      </c>
      <c r="K15" s="128"/>
      <c r="L15" s="128"/>
      <c r="M15" s="124"/>
    </row>
    <row r="16" spans="2:14" ht="24" customHeight="1">
      <c r="B16" s="128"/>
      <c r="C16" s="128"/>
      <c r="D16" s="128"/>
      <c r="E16" s="129"/>
      <c r="F16" s="129">
        <v>0</v>
      </c>
      <c r="G16" s="129">
        <v>0</v>
      </c>
      <c r="H16" s="129">
        <v>0</v>
      </c>
      <c r="I16" s="96">
        <f>IF(F16*'GWP factors'!$C$7+G16*'GWP factors'!$C$8+H16*'GWP factors'!$C$9="","",F16*'GWP factors'!$C$7+G16*'GWP factors'!$C$8+H16*'GWP factors'!$C$9)</f>
        <v>0</v>
      </c>
      <c r="J16" s="96">
        <f>IF(F16*'GWP factors'!$D$7+G16*'GWP factors'!$D$8+H16*'GWP factors'!$D$9="","",F16*'GWP factors'!$D$7+G16*'GWP factors'!$D$8+H16*'GWP factors'!$D$9)</f>
        <v>0</v>
      </c>
      <c r="K16" s="128"/>
      <c r="L16" s="128"/>
    </row>
    <row r="17" spans="2:12" ht="24" customHeight="1">
      <c r="B17" s="128"/>
      <c r="C17" s="128"/>
      <c r="D17" s="128"/>
      <c r="E17" s="129"/>
      <c r="F17" s="129">
        <v>0</v>
      </c>
      <c r="G17" s="129">
        <v>0</v>
      </c>
      <c r="H17" s="129">
        <v>0</v>
      </c>
      <c r="I17" s="96">
        <f>IF(F17*'GWP factors'!$C$7+G17*'GWP factors'!$C$8+H17*'GWP factors'!$C$9="","",F17*'GWP factors'!$C$7+G17*'GWP factors'!$C$8+H17*'GWP factors'!$C$9)</f>
        <v>0</v>
      </c>
      <c r="J17" s="96">
        <f>IF(F17*'GWP factors'!$D$7+G17*'GWP factors'!$D$8+H17*'GWP factors'!$D$9="","",F17*'GWP factors'!$D$7+G17*'GWP factors'!$D$8+H17*'GWP factors'!$D$9)</f>
        <v>0</v>
      </c>
      <c r="K17" s="128"/>
      <c r="L17" s="128"/>
    </row>
    <row r="18" spans="2:12" s="120" customFormat="1" ht="24" customHeight="1">
      <c r="B18" s="128"/>
      <c r="C18" s="128"/>
      <c r="D18" s="128"/>
      <c r="E18" s="129"/>
      <c r="F18" s="129">
        <v>0</v>
      </c>
      <c r="G18" s="129">
        <v>0</v>
      </c>
      <c r="H18" s="129">
        <v>0</v>
      </c>
      <c r="I18" s="96">
        <f>IF(F18*'GWP factors'!$C$7+G18*'GWP factors'!$C$8+H18*'GWP factors'!$C$9="","",F18*'GWP factors'!$C$7+G18*'GWP factors'!$C$8+H18*'GWP factors'!$C$9)</f>
        <v>0</v>
      </c>
      <c r="J18" s="96">
        <f>IF(F18*'GWP factors'!$D$7+G18*'GWP factors'!$D$8+H18*'GWP factors'!$D$9="","",F18*'GWP factors'!$D$7+G18*'GWP factors'!$D$8+H18*'GWP factors'!$D$9)</f>
        <v>0</v>
      </c>
      <c r="K18" s="128"/>
      <c r="L18" s="128"/>
    </row>
    <row r="19" spans="2:12" ht="24" customHeight="1">
      <c r="B19" s="128"/>
      <c r="C19" s="128"/>
      <c r="D19" s="128"/>
      <c r="E19" s="129"/>
      <c r="F19" s="129">
        <v>0</v>
      </c>
      <c r="G19" s="129">
        <v>0</v>
      </c>
      <c r="H19" s="129">
        <v>0</v>
      </c>
      <c r="I19" s="96">
        <f>IF(F19*'GWP factors'!$C$7+G19*'GWP factors'!$C$8+H19*'GWP factors'!$C$9="","",F19*'GWP factors'!$C$7+G19*'GWP factors'!$C$8+H19*'GWP factors'!$C$9)</f>
        <v>0</v>
      </c>
      <c r="J19" s="96">
        <f>IF(F19*'GWP factors'!$D$7+G19*'GWP factors'!$D$8+H19*'GWP factors'!$D$9="","",F19*'GWP factors'!$D$7+G19*'GWP factors'!$D$8+H19*'GWP factors'!$D$9)</f>
        <v>0</v>
      </c>
      <c r="K19" s="128"/>
      <c r="L19" s="128"/>
    </row>
    <row r="20" spans="2:12" ht="24" customHeight="1">
      <c r="B20" s="128"/>
      <c r="C20" s="128"/>
      <c r="D20" s="128"/>
      <c r="E20" s="129"/>
      <c r="F20" s="129">
        <v>0</v>
      </c>
      <c r="G20" s="129">
        <v>0</v>
      </c>
      <c r="H20" s="129">
        <v>0</v>
      </c>
      <c r="I20" s="96">
        <f>IF(F20*'GWP factors'!$C$7+G20*'GWP factors'!$C$8+H20*'GWP factors'!$C$9="","",F20*'GWP factors'!$C$7+G20*'GWP factors'!$C$8+H20*'GWP factors'!$C$9)</f>
        <v>0</v>
      </c>
      <c r="J20" s="96">
        <f>IF(F20*'GWP factors'!$D$7+G20*'GWP factors'!$D$8+H20*'GWP factors'!$D$9="","",F20*'GWP factors'!$D$7+G20*'GWP factors'!$D$8+H20*'GWP factors'!$D$9)</f>
        <v>0</v>
      </c>
      <c r="K20" s="128"/>
      <c r="L20" s="128"/>
    </row>
    <row r="21" spans="2:12" ht="24" customHeight="1">
      <c r="B21" s="128"/>
      <c r="C21" s="128"/>
      <c r="D21" s="128"/>
      <c r="E21" s="129"/>
      <c r="F21" s="129">
        <v>0</v>
      </c>
      <c r="G21" s="129">
        <v>0</v>
      </c>
      <c r="H21" s="129">
        <v>0</v>
      </c>
      <c r="I21" s="96">
        <f>IF(F21*'GWP factors'!$C$7+G21*'GWP factors'!$C$8+H21*'GWP factors'!$C$9="","",F21*'GWP factors'!$C$7+G21*'GWP factors'!$C$8+H21*'GWP factors'!$C$9)</f>
        <v>0</v>
      </c>
      <c r="J21" s="96">
        <f>IF(F21*'GWP factors'!$D$7+G21*'GWP factors'!$D$8+H21*'GWP factors'!$D$9="","",F21*'GWP factors'!$D$7+G21*'GWP factors'!$D$8+H21*'GWP factors'!$D$9)</f>
        <v>0</v>
      </c>
      <c r="K21" s="128"/>
      <c r="L21" s="128"/>
    </row>
    <row r="22" spans="2:12" ht="24" customHeight="1">
      <c r="B22" s="128"/>
      <c r="C22" s="128"/>
      <c r="D22" s="128"/>
      <c r="E22" s="129"/>
      <c r="F22" s="129">
        <v>0</v>
      </c>
      <c r="G22" s="129">
        <v>0</v>
      </c>
      <c r="H22" s="129">
        <v>0</v>
      </c>
      <c r="I22" s="96">
        <f>IF(F22*'GWP factors'!$C$7+G22*'GWP factors'!$C$8+H22*'GWP factors'!$C$9="","",F22*'GWP factors'!$C$7+G22*'GWP factors'!$C$8+H22*'GWP factors'!$C$9)</f>
        <v>0</v>
      </c>
      <c r="J22" s="96">
        <f>IF(F22*'GWP factors'!$D$7+G22*'GWP factors'!$D$8+H22*'GWP factors'!$D$9="","",F22*'GWP factors'!$D$7+G22*'GWP factors'!$D$8+H22*'GWP factors'!$D$9)</f>
        <v>0</v>
      </c>
      <c r="K22" s="128"/>
      <c r="L22" s="128"/>
    </row>
    <row r="23" spans="2:12" ht="24" customHeight="1">
      <c r="B23" s="128"/>
      <c r="C23" s="128"/>
      <c r="D23" s="128"/>
      <c r="E23" s="129"/>
      <c r="F23" s="129">
        <v>0</v>
      </c>
      <c r="G23" s="129">
        <v>0</v>
      </c>
      <c r="H23" s="129">
        <v>0</v>
      </c>
      <c r="I23" s="96">
        <f>IF(F23*'GWP factors'!$C$7+G23*'GWP factors'!$C$8+H23*'GWP factors'!$C$9="","",F23*'GWP factors'!$C$7+G23*'GWP factors'!$C$8+H23*'GWP factors'!$C$9)</f>
        <v>0</v>
      </c>
      <c r="J23" s="96">
        <f>IF(F23*'GWP factors'!$D$7+G23*'GWP factors'!$D$8+H23*'GWP factors'!$D$9="","",F23*'GWP factors'!$D$7+G23*'GWP factors'!$D$8+H23*'GWP factors'!$D$9)</f>
        <v>0</v>
      </c>
      <c r="K23" s="128"/>
      <c r="L23" s="128"/>
    </row>
    <row r="24" spans="2:12" ht="24" customHeight="1">
      <c r="B24" s="128"/>
      <c r="C24" s="128"/>
      <c r="D24" s="128"/>
      <c r="E24" s="129"/>
      <c r="F24" s="129">
        <v>0</v>
      </c>
      <c r="G24" s="129">
        <v>0</v>
      </c>
      <c r="H24" s="129">
        <v>0</v>
      </c>
      <c r="I24" s="96">
        <f>IF(F24*'GWP factors'!$C$7+G24*'GWP factors'!$C$8+H24*'GWP factors'!$C$9="","",F24*'GWP factors'!$C$7+G24*'GWP factors'!$C$8+H24*'GWP factors'!$C$9)</f>
        <v>0</v>
      </c>
      <c r="J24" s="96">
        <f>IF(F24*'GWP factors'!$D$7+G24*'GWP factors'!$D$8+H24*'GWP factors'!$D$9="","",F24*'GWP factors'!$D$7+G24*'GWP factors'!$D$8+H24*'GWP factors'!$D$9)</f>
        <v>0</v>
      </c>
      <c r="K24" s="128"/>
      <c r="L24" s="128"/>
    </row>
    <row r="25" spans="2:12" ht="24" customHeight="1">
      <c r="B25" s="128"/>
      <c r="C25" s="128"/>
      <c r="D25" s="128"/>
      <c r="E25" s="129"/>
      <c r="F25" s="129">
        <v>0</v>
      </c>
      <c r="G25" s="129">
        <v>0</v>
      </c>
      <c r="H25" s="129">
        <v>0</v>
      </c>
      <c r="I25" s="96">
        <f>IF(F25*'GWP factors'!$C$7+G25*'GWP factors'!$C$8+H25*'GWP factors'!$C$9="","",F25*'GWP factors'!$C$7+G25*'GWP factors'!$C$8+H25*'GWP factors'!$C$9)</f>
        <v>0</v>
      </c>
      <c r="J25" s="96">
        <f>IF(F25*'GWP factors'!$D$7+G25*'GWP factors'!$D$8+H25*'GWP factors'!$D$9="","",F25*'GWP factors'!$D$7+G25*'GWP factors'!$D$8+H25*'GWP factors'!$D$9)</f>
        <v>0</v>
      </c>
      <c r="K25" s="128"/>
      <c r="L25" s="128"/>
    </row>
    <row r="26" spans="2:12" ht="24" customHeight="1">
      <c r="B26" s="128"/>
      <c r="C26" s="128"/>
      <c r="D26" s="128"/>
      <c r="E26" s="129"/>
      <c r="F26" s="129">
        <v>0</v>
      </c>
      <c r="G26" s="129">
        <v>0</v>
      </c>
      <c r="H26" s="129">
        <v>0</v>
      </c>
      <c r="I26" s="96">
        <f>IF(F26*'GWP factors'!$C$7+G26*'GWP factors'!$C$8+H26*'GWP factors'!$C$9="","",F26*'GWP factors'!$C$7+G26*'GWP factors'!$C$8+H26*'GWP factors'!$C$9)</f>
        <v>0</v>
      </c>
      <c r="J26" s="96">
        <f>IF(F26*'GWP factors'!$D$7+G26*'GWP factors'!$D$8+H26*'GWP factors'!$D$9="","",F26*'GWP factors'!$D$7+G26*'GWP factors'!$D$8+H26*'GWP factors'!$D$9)</f>
        <v>0</v>
      </c>
      <c r="K26" s="128"/>
      <c r="L26" s="128"/>
    </row>
    <row r="27" spans="2:12" ht="24" customHeight="1">
      <c r="B27" s="128"/>
      <c r="C27" s="128"/>
      <c r="D27" s="128"/>
      <c r="E27" s="129"/>
      <c r="F27" s="129">
        <v>0</v>
      </c>
      <c r="G27" s="129">
        <v>0</v>
      </c>
      <c r="H27" s="129">
        <v>0</v>
      </c>
      <c r="I27" s="96">
        <f>IF(F27*'GWP factors'!$C$7+G27*'GWP factors'!$C$8+H27*'GWP factors'!$C$9="","",F27*'GWP factors'!$C$7+G27*'GWP factors'!$C$8+H27*'GWP factors'!$C$9)</f>
        <v>0</v>
      </c>
      <c r="J27" s="96">
        <f>IF(F27*'GWP factors'!$D$7+G27*'GWP factors'!$D$8+H27*'GWP factors'!$D$9="","",F27*'GWP factors'!$D$7+G27*'GWP factors'!$D$8+H27*'GWP factors'!$D$9)</f>
        <v>0</v>
      </c>
      <c r="K27" s="128"/>
      <c r="L27" s="128"/>
    </row>
    <row r="28" spans="2:12" ht="24" customHeight="1">
      <c r="B28" s="128"/>
      <c r="C28" s="128"/>
      <c r="D28" s="128"/>
      <c r="E28" s="129"/>
      <c r="F28" s="129">
        <v>0</v>
      </c>
      <c r="G28" s="129">
        <v>0</v>
      </c>
      <c r="H28" s="129">
        <v>0</v>
      </c>
      <c r="I28" s="96">
        <f>IF(F28*'GWP factors'!$C$7+G28*'GWP factors'!$C$8+H28*'GWP factors'!$C$9="","",F28*'GWP factors'!$C$7+G28*'GWP factors'!$C$8+H28*'GWP factors'!$C$9)</f>
        <v>0</v>
      </c>
      <c r="J28" s="96">
        <f>IF(F28*'GWP factors'!$D$7+G28*'GWP factors'!$D$8+H28*'GWP factors'!$D$9="","",F28*'GWP factors'!$D$7+G28*'GWP factors'!$D$8+H28*'GWP factors'!$D$9)</f>
        <v>0</v>
      </c>
      <c r="K28" s="128"/>
      <c r="L28" s="128"/>
    </row>
    <row r="29" spans="2:12" ht="24" customHeight="1">
      <c r="B29" s="128"/>
      <c r="C29" s="128"/>
      <c r="D29" s="128"/>
      <c r="E29" s="129"/>
      <c r="F29" s="129">
        <v>0</v>
      </c>
      <c r="G29" s="129">
        <v>0</v>
      </c>
      <c r="H29" s="129">
        <v>0</v>
      </c>
      <c r="I29" s="96">
        <f>IF(F29*'GWP factors'!$C$7+G29*'GWP factors'!$C$8+H29*'GWP factors'!$C$9="","",F29*'GWP factors'!$C$7+G29*'GWP factors'!$C$8+H29*'GWP factors'!$C$9)</f>
        <v>0</v>
      </c>
      <c r="J29" s="96">
        <f>IF(F29*'GWP factors'!$D$7+G29*'GWP factors'!$D$8+H29*'GWP factors'!$D$9="","",F29*'GWP factors'!$D$7+G29*'GWP factors'!$D$8+H29*'GWP factors'!$D$9)</f>
        <v>0</v>
      </c>
      <c r="K29" s="128"/>
      <c r="L29" s="128"/>
    </row>
    <row r="30" spans="2:12" ht="24" customHeight="1">
      <c r="B30" s="128"/>
      <c r="C30" s="128"/>
      <c r="D30" s="128"/>
      <c r="E30" s="129"/>
      <c r="F30" s="129">
        <v>0</v>
      </c>
      <c r="G30" s="129">
        <v>0</v>
      </c>
      <c r="H30" s="129">
        <v>0</v>
      </c>
      <c r="I30" s="96">
        <f>IF(F30*'GWP factors'!$C$7+G30*'GWP factors'!$C$8+H30*'GWP factors'!$C$9="","",F30*'GWP factors'!$C$7+G30*'GWP factors'!$C$8+H30*'GWP factors'!$C$9)</f>
        <v>0</v>
      </c>
      <c r="J30" s="96">
        <f>IF(F30*'GWP factors'!$D$7+G30*'GWP factors'!$D$8+H30*'GWP factors'!$D$9="","",F30*'GWP factors'!$D$7+G30*'GWP factors'!$D$8+H30*'GWP factors'!$D$9)</f>
        <v>0</v>
      </c>
      <c r="K30" s="128"/>
      <c r="L30" s="128"/>
    </row>
    <row r="31" spans="2:12" ht="24" customHeight="1">
      <c r="B31" s="128"/>
      <c r="C31" s="128"/>
      <c r="D31" s="128"/>
      <c r="E31" s="129"/>
      <c r="F31" s="129">
        <v>0</v>
      </c>
      <c r="G31" s="129">
        <v>0</v>
      </c>
      <c r="H31" s="129">
        <v>0</v>
      </c>
      <c r="I31" s="96">
        <f>IF(F31*'GWP factors'!$C$7+G31*'GWP factors'!$C$8+H31*'GWP factors'!$C$9="","",F31*'GWP factors'!$C$7+G31*'GWP factors'!$C$8+H31*'GWP factors'!$C$9)</f>
        <v>0</v>
      </c>
      <c r="J31" s="96">
        <f>IF(F31*'GWP factors'!$D$7+G31*'GWP factors'!$D$8+H31*'GWP factors'!$D$9="","",F31*'GWP factors'!$D$7+G31*'GWP factors'!$D$8+H31*'GWP factors'!$D$9)</f>
        <v>0</v>
      </c>
      <c r="K31" s="128"/>
      <c r="L31" s="128"/>
    </row>
    <row r="32" spans="2:12" ht="24" customHeight="1">
      <c r="B32" s="128"/>
      <c r="C32" s="128"/>
      <c r="D32" s="128"/>
      <c r="E32" s="129"/>
      <c r="F32" s="129">
        <v>0</v>
      </c>
      <c r="G32" s="129">
        <v>0</v>
      </c>
      <c r="H32" s="129">
        <v>0</v>
      </c>
      <c r="I32" s="96">
        <f>IF(F32*'GWP factors'!$C$7+G32*'GWP factors'!$C$8+H32*'GWP factors'!$C$9="","",F32*'GWP factors'!$C$7+G32*'GWP factors'!$C$8+H32*'GWP factors'!$C$9)</f>
        <v>0</v>
      </c>
      <c r="J32" s="96">
        <f>IF(F32*'GWP factors'!$D$7+G32*'GWP factors'!$D$8+H32*'GWP factors'!$D$9="","",F32*'GWP factors'!$D$7+G32*'GWP factors'!$D$8+H32*'GWP factors'!$D$9)</f>
        <v>0</v>
      </c>
      <c r="K32" s="128"/>
      <c r="L32" s="128"/>
    </row>
    <row r="33" spans="2:12" ht="24" customHeight="1">
      <c r="B33" s="128"/>
      <c r="C33" s="128"/>
      <c r="D33" s="128"/>
      <c r="E33" s="129"/>
      <c r="F33" s="129">
        <v>0</v>
      </c>
      <c r="G33" s="129">
        <v>0</v>
      </c>
      <c r="H33" s="129">
        <v>0</v>
      </c>
      <c r="I33" s="96">
        <f>IF(F33*'GWP factors'!$C$7+G33*'GWP factors'!$C$8+H33*'GWP factors'!$C$9="","",F33*'GWP factors'!$C$7+G33*'GWP factors'!$C$8+H33*'GWP factors'!$C$9)</f>
        <v>0</v>
      </c>
      <c r="J33" s="96">
        <f>IF(F33*'GWP factors'!$D$7+G33*'GWP factors'!$D$8+H33*'GWP factors'!$D$9="","",F33*'GWP factors'!$D$7+G33*'GWP factors'!$D$8+H33*'GWP factors'!$D$9)</f>
        <v>0</v>
      </c>
      <c r="K33" s="128"/>
      <c r="L33" s="128"/>
    </row>
    <row r="34" spans="2:12" ht="24" customHeight="1">
      <c r="B34" s="128"/>
      <c r="C34" s="128"/>
      <c r="D34" s="128"/>
      <c r="E34" s="129"/>
      <c r="F34" s="129">
        <v>0</v>
      </c>
      <c r="G34" s="129">
        <v>0</v>
      </c>
      <c r="H34" s="129">
        <v>0</v>
      </c>
      <c r="I34" s="96">
        <f>IF(F34*'GWP factors'!$C$7+G34*'GWP factors'!$C$8+H34*'GWP factors'!$C$9="","",F34*'GWP factors'!$C$7+G34*'GWP factors'!$C$8+H34*'GWP factors'!$C$9)</f>
        <v>0</v>
      </c>
      <c r="J34" s="96">
        <f>IF(F34*'GWP factors'!$D$7+G34*'GWP factors'!$D$8+H34*'GWP factors'!$D$9="","",F34*'GWP factors'!$D$7+G34*'GWP factors'!$D$8+H34*'GWP factors'!$D$9)</f>
        <v>0</v>
      </c>
      <c r="K34" s="128"/>
      <c r="L34" s="128"/>
    </row>
    <row r="35" spans="2:12" ht="24" customHeight="1">
      <c r="B35" s="128"/>
      <c r="C35" s="128"/>
      <c r="D35" s="128"/>
      <c r="E35" s="129"/>
      <c r="F35" s="129">
        <v>0</v>
      </c>
      <c r="G35" s="129">
        <v>0</v>
      </c>
      <c r="H35" s="129">
        <v>0</v>
      </c>
      <c r="I35" s="96">
        <f>IF(F35*'GWP factors'!$C$7+G35*'GWP factors'!$C$8+H35*'GWP factors'!$C$9="","",F35*'GWP factors'!$C$7+G35*'GWP factors'!$C$8+H35*'GWP factors'!$C$9)</f>
        <v>0</v>
      </c>
      <c r="J35" s="96">
        <f>IF(F35*'GWP factors'!$D$7+G35*'GWP factors'!$D$8+H35*'GWP factors'!$D$9="","",F35*'GWP factors'!$D$7+G35*'GWP factors'!$D$8+H35*'GWP factors'!$D$9)</f>
        <v>0</v>
      </c>
      <c r="K35" s="128"/>
      <c r="L35" s="128"/>
    </row>
    <row r="36" spans="2:12" ht="24" customHeight="1">
      <c r="B36" s="128"/>
      <c r="C36" s="128"/>
      <c r="D36" s="128"/>
      <c r="E36" s="129"/>
      <c r="F36" s="129">
        <v>0</v>
      </c>
      <c r="G36" s="129">
        <v>0</v>
      </c>
      <c r="H36" s="129">
        <v>0</v>
      </c>
      <c r="I36" s="96">
        <f>IF(F36*'GWP factors'!$C$7+G36*'GWP factors'!$C$8+H36*'GWP factors'!$C$9="","",F36*'GWP factors'!$C$7+G36*'GWP factors'!$C$8+H36*'GWP factors'!$C$9)</f>
        <v>0</v>
      </c>
      <c r="J36" s="96">
        <f>IF(F36*'GWP factors'!$D$7+G36*'GWP factors'!$D$8+H36*'GWP factors'!$D$9="","",F36*'GWP factors'!$D$7+G36*'GWP factors'!$D$8+H36*'GWP factors'!$D$9)</f>
        <v>0</v>
      </c>
      <c r="K36" s="128"/>
      <c r="L36" s="128"/>
    </row>
    <row r="37" spans="2:12" ht="24" customHeight="1">
      <c r="B37" s="128"/>
      <c r="C37" s="128"/>
      <c r="D37" s="128"/>
      <c r="E37" s="129"/>
      <c r="F37" s="129">
        <v>0</v>
      </c>
      <c r="G37" s="129">
        <v>0</v>
      </c>
      <c r="H37" s="129">
        <v>0</v>
      </c>
      <c r="I37" s="96">
        <f>IF(F37*'GWP factors'!$C$7+G37*'GWP factors'!$C$8+H37*'GWP factors'!$C$9="","",F37*'GWP factors'!$C$7+G37*'GWP factors'!$C$8+H37*'GWP factors'!$C$9)</f>
        <v>0</v>
      </c>
      <c r="J37" s="96">
        <f>IF(F37*'GWP factors'!$D$7+G37*'GWP factors'!$D$8+H37*'GWP factors'!$D$9="","",F37*'GWP factors'!$D$7+G37*'GWP factors'!$D$8+H37*'GWP factors'!$D$9)</f>
        <v>0</v>
      </c>
      <c r="K37" s="128"/>
      <c r="L37" s="128"/>
    </row>
    <row r="38" spans="2:12" ht="24" customHeight="1">
      <c r="B38" s="128"/>
      <c r="C38" s="128"/>
      <c r="D38" s="128"/>
      <c r="E38" s="129"/>
      <c r="F38" s="129">
        <v>0</v>
      </c>
      <c r="G38" s="129">
        <v>0</v>
      </c>
      <c r="H38" s="129">
        <v>0</v>
      </c>
      <c r="I38" s="96">
        <f>IF(F38*'GWP factors'!$C$7+G38*'GWP factors'!$C$8+H38*'GWP factors'!$C$9="","",F38*'GWP factors'!$C$7+G38*'GWP factors'!$C$8+H38*'GWP factors'!$C$9)</f>
        <v>0</v>
      </c>
      <c r="J38" s="96">
        <f>IF(F38*'GWP factors'!$D$7+G38*'GWP factors'!$D$8+H38*'GWP factors'!$D$9="","",F38*'GWP factors'!$D$7+G38*'GWP factors'!$D$8+H38*'GWP factors'!$D$9)</f>
        <v>0</v>
      </c>
      <c r="K38" s="128"/>
      <c r="L38" s="128"/>
    </row>
    <row r="39" spans="2:12" ht="24" customHeight="1">
      <c r="B39" s="128"/>
      <c r="C39" s="128"/>
      <c r="D39" s="128"/>
      <c r="E39" s="129"/>
      <c r="F39" s="129">
        <v>0</v>
      </c>
      <c r="G39" s="129">
        <v>0</v>
      </c>
      <c r="H39" s="129">
        <v>0</v>
      </c>
      <c r="I39" s="96">
        <f>IF(F39*'GWP factors'!$C$7+G39*'GWP factors'!$C$8+H39*'GWP factors'!$C$9="","",F39*'GWP factors'!$C$7+G39*'GWP factors'!$C$8+H39*'GWP factors'!$C$9)</f>
        <v>0</v>
      </c>
      <c r="J39" s="96">
        <f>IF(F39*'GWP factors'!$D$7+G39*'GWP factors'!$D$8+H39*'GWP factors'!$D$9="","",F39*'GWP factors'!$D$7+G39*'GWP factors'!$D$8+H39*'GWP factors'!$D$9)</f>
        <v>0</v>
      </c>
      <c r="K39" s="128"/>
      <c r="L39" s="128"/>
    </row>
    <row r="40" spans="2:12" ht="24" customHeight="1">
      <c r="B40" s="128"/>
      <c r="C40" s="128"/>
      <c r="D40" s="128"/>
      <c r="E40" s="129"/>
      <c r="F40" s="129">
        <v>0</v>
      </c>
      <c r="G40" s="129">
        <v>0</v>
      </c>
      <c r="H40" s="129">
        <v>0</v>
      </c>
      <c r="I40" s="96">
        <f>IF(F40*'GWP factors'!$C$7+G40*'GWP factors'!$C$8+H40*'GWP factors'!$C$9="","",F40*'GWP factors'!$C$7+G40*'GWP factors'!$C$8+H40*'GWP factors'!$C$9)</f>
        <v>0</v>
      </c>
      <c r="J40" s="96">
        <f>IF(F40*'GWP factors'!$D$7+G40*'GWP factors'!$D$8+H40*'GWP factors'!$D$9="","",F40*'GWP factors'!$D$7+G40*'GWP factors'!$D$8+H40*'GWP factors'!$D$9)</f>
        <v>0</v>
      </c>
      <c r="K40" s="128"/>
      <c r="L40" s="128"/>
    </row>
    <row r="41" spans="2:12" ht="24" customHeight="1">
      <c r="B41" s="128"/>
      <c r="C41" s="128"/>
      <c r="D41" s="128"/>
      <c r="E41" s="129"/>
      <c r="F41" s="129">
        <v>0</v>
      </c>
      <c r="G41" s="129">
        <v>0</v>
      </c>
      <c r="H41" s="129">
        <v>0</v>
      </c>
      <c r="I41" s="96">
        <f>IF(F41*'GWP factors'!$C$7+G41*'GWP factors'!$C$8+H41*'GWP factors'!$C$9="","",F41*'GWP factors'!$C$7+G41*'GWP factors'!$C$8+H41*'GWP factors'!$C$9)</f>
        <v>0</v>
      </c>
      <c r="J41" s="96">
        <f>IF(F41*'GWP factors'!$D$7+G41*'GWP factors'!$D$8+H41*'GWP factors'!$D$9="","",F41*'GWP factors'!$D$7+G41*'GWP factors'!$D$8+H41*'GWP factors'!$D$9)</f>
        <v>0</v>
      </c>
      <c r="K41" s="128"/>
      <c r="L41" s="128"/>
    </row>
    <row r="42" spans="2:12" ht="24" customHeight="1">
      <c r="B42" s="128"/>
      <c r="C42" s="128"/>
      <c r="D42" s="128"/>
      <c r="E42" s="129"/>
      <c r="F42" s="129">
        <v>0</v>
      </c>
      <c r="G42" s="129">
        <v>0</v>
      </c>
      <c r="H42" s="129">
        <v>0</v>
      </c>
      <c r="I42" s="96">
        <f>IF(F42*'GWP factors'!$C$7+G42*'GWP factors'!$C$8+H42*'GWP factors'!$C$9="","",F42*'GWP factors'!$C$7+G42*'GWP factors'!$C$8+H42*'GWP factors'!$C$9)</f>
        <v>0</v>
      </c>
      <c r="J42" s="96">
        <f>IF(F42*'GWP factors'!$D$7+G42*'GWP factors'!$D$8+H42*'GWP factors'!$D$9="","",F42*'GWP factors'!$D$7+G42*'GWP factors'!$D$8+H42*'GWP factors'!$D$9)</f>
        <v>0</v>
      </c>
      <c r="K42" s="128"/>
      <c r="L42" s="128"/>
    </row>
    <row r="43" spans="2:12" ht="24" customHeight="1">
      <c r="B43" s="128"/>
      <c r="C43" s="128"/>
      <c r="D43" s="128"/>
      <c r="E43" s="129"/>
      <c r="F43" s="129">
        <v>0</v>
      </c>
      <c r="G43" s="129">
        <v>0</v>
      </c>
      <c r="H43" s="129">
        <v>0</v>
      </c>
      <c r="I43" s="96">
        <f>IF(F43*'GWP factors'!$C$7+G43*'GWP factors'!$C$8+H43*'GWP factors'!$C$9="","",F43*'GWP factors'!$C$7+G43*'GWP factors'!$C$8+H43*'GWP factors'!$C$9)</f>
        <v>0</v>
      </c>
      <c r="J43" s="96">
        <f>IF(F43*'GWP factors'!$D$7+G43*'GWP factors'!$D$8+H43*'GWP factors'!$D$9="","",F43*'GWP factors'!$D$7+G43*'GWP factors'!$D$8+H43*'GWP factors'!$D$9)</f>
        <v>0</v>
      </c>
      <c r="K43" s="128"/>
      <c r="L43" s="128"/>
    </row>
    <row r="44" spans="2:12" ht="24" customHeight="1">
      <c r="B44" s="128"/>
      <c r="C44" s="128"/>
      <c r="D44" s="128"/>
      <c r="E44" s="129"/>
      <c r="F44" s="129">
        <v>0</v>
      </c>
      <c r="G44" s="129">
        <v>0</v>
      </c>
      <c r="H44" s="129">
        <v>0</v>
      </c>
      <c r="I44" s="96">
        <f>IF(F44*'GWP factors'!$C$7+G44*'GWP factors'!$C$8+H44*'GWP factors'!$C$9="","",F44*'GWP factors'!$C$7+G44*'GWP factors'!$C$8+H44*'GWP factors'!$C$9)</f>
        <v>0</v>
      </c>
      <c r="J44" s="96">
        <f>IF(F44*'GWP factors'!$D$7+G44*'GWP factors'!$D$8+H44*'GWP factors'!$D$9="","",F44*'GWP factors'!$D$7+G44*'GWP factors'!$D$8+H44*'GWP factors'!$D$9)</f>
        <v>0</v>
      </c>
      <c r="K44" s="128"/>
      <c r="L44" s="128"/>
    </row>
    <row r="45" spans="2:12" ht="24" customHeight="1">
      <c r="B45" s="128"/>
      <c r="C45" s="128"/>
      <c r="D45" s="128"/>
      <c r="E45" s="129"/>
      <c r="F45" s="129">
        <v>0</v>
      </c>
      <c r="G45" s="129">
        <v>0</v>
      </c>
      <c r="H45" s="129">
        <v>0</v>
      </c>
      <c r="I45" s="96">
        <f>IF(F45*'GWP factors'!$C$7+G45*'GWP factors'!$C$8+H45*'GWP factors'!$C$9="","",F45*'GWP factors'!$C$7+G45*'GWP factors'!$C$8+H45*'GWP factors'!$C$9)</f>
        <v>0</v>
      </c>
      <c r="J45" s="96">
        <f>IF(F45*'GWP factors'!$D$7+G45*'GWP factors'!$D$8+H45*'GWP factors'!$D$9="","",F45*'GWP factors'!$D$7+G45*'GWP factors'!$D$8+H45*'GWP factors'!$D$9)</f>
        <v>0</v>
      </c>
      <c r="K45" s="128"/>
      <c r="L45" s="128"/>
    </row>
    <row r="46" spans="2:12" ht="24" customHeight="1">
      <c r="B46" s="128"/>
      <c r="C46" s="128"/>
      <c r="D46" s="128"/>
      <c r="E46" s="129"/>
      <c r="F46" s="129">
        <v>0</v>
      </c>
      <c r="G46" s="129">
        <v>0</v>
      </c>
      <c r="H46" s="129">
        <v>0</v>
      </c>
      <c r="I46" s="96">
        <f>IF(F46*'GWP factors'!$C$7+G46*'GWP factors'!$C$8+H46*'GWP factors'!$C$9="","",F46*'GWP factors'!$C$7+G46*'GWP factors'!$C$8+H46*'GWP factors'!$C$9)</f>
        <v>0</v>
      </c>
      <c r="J46" s="96">
        <f>IF(F46*'GWP factors'!$D$7+G46*'GWP factors'!$D$8+H46*'GWP factors'!$D$9="","",F46*'GWP factors'!$D$7+G46*'GWP factors'!$D$8+H46*'GWP factors'!$D$9)</f>
        <v>0</v>
      </c>
      <c r="K46" s="128"/>
      <c r="L46" s="128"/>
    </row>
    <row r="47" spans="2:12" ht="24" customHeight="1">
      <c r="B47" s="128"/>
      <c r="C47" s="128"/>
      <c r="D47" s="128"/>
      <c r="E47" s="129"/>
      <c r="F47" s="129">
        <v>0</v>
      </c>
      <c r="G47" s="129">
        <v>0</v>
      </c>
      <c r="H47" s="129">
        <v>0</v>
      </c>
      <c r="I47" s="96">
        <f>IF(F47*'GWP factors'!$C$7+G47*'GWP factors'!$C$8+H47*'GWP factors'!$C$9="","",F47*'GWP factors'!$C$7+G47*'GWP factors'!$C$8+H47*'GWP factors'!$C$9)</f>
        <v>0</v>
      </c>
      <c r="J47" s="96">
        <f>IF(F47*'GWP factors'!$D$7+G47*'GWP factors'!$D$8+H47*'GWP factors'!$D$9="","",F47*'GWP factors'!$D$7+G47*'GWP factors'!$D$8+H47*'GWP factors'!$D$9)</f>
        <v>0</v>
      </c>
      <c r="K47" s="128"/>
      <c r="L47" s="128"/>
    </row>
    <row r="48" spans="2:12" ht="24" customHeight="1">
      <c r="B48" s="128"/>
      <c r="C48" s="128"/>
      <c r="D48" s="128"/>
      <c r="E48" s="129"/>
      <c r="F48" s="129">
        <v>0</v>
      </c>
      <c r="G48" s="129">
        <v>0</v>
      </c>
      <c r="H48" s="129">
        <v>0</v>
      </c>
      <c r="I48" s="96">
        <f>IF(F48*'GWP factors'!$C$7+G48*'GWP factors'!$C$8+H48*'GWP factors'!$C$9="","",F48*'GWP factors'!$C$7+G48*'GWP factors'!$C$8+H48*'GWP factors'!$C$9)</f>
        <v>0</v>
      </c>
      <c r="J48" s="96">
        <f>IF(F48*'GWP factors'!$D$7+G48*'GWP factors'!$D$8+H48*'GWP factors'!$D$9="","",F48*'GWP factors'!$D$7+G48*'GWP factors'!$D$8+H48*'GWP factors'!$D$9)</f>
        <v>0</v>
      </c>
      <c r="K48" s="128"/>
      <c r="L48" s="128"/>
    </row>
    <row r="49" spans="2:12" ht="24" customHeight="1">
      <c r="B49" s="128"/>
      <c r="C49" s="128"/>
      <c r="D49" s="128"/>
      <c r="E49" s="129"/>
      <c r="F49" s="129">
        <v>0</v>
      </c>
      <c r="G49" s="129">
        <v>0</v>
      </c>
      <c r="H49" s="129">
        <v>0</v>
      </c>
      <c r="I49" s="96">
        <f>IF(F49*'GWP factors'!$C$7+G49*'GWP factors'!$C$8+H49*'GWP factors'!$C$9="","",F49*'GWP factors'!$C$7+G49*'GWP factors'!$C$8+H49*'GWP factors'!$C$9)</f>
        <v>0</v>
      </c>
      <c r="J49" s="96">
        <f>IF(F49*'GWP factors'!$D$7+G49*'GWP factors'!$D$8+H49*'GWP factors'!$D$9="","",F49*'GWP factors'!$D$7+G49*'GWP factors'!$D$8+H49*'GWP factors'!$D$9)</f>
        <v>0</v>
      </c>
      <c r="K49" s="128"/>
      <c r="L49" s="128"/>
    </row>
    <row r="50" spans="2:12" ht="24" customHeight="1">
      <c r="B50" s="128"/>
      <c r="C50" s="128"/>
      <c r="D50" s="128"/>
      <c r="E50" s="129"/>
      <c r="F50" s="129">
        <v>0</v>
      </c>
      <c r="G50" s="129">
        <v>0</v>
      </c>
      <c r="H50" s="129">
        <v>0</v>
      </c>
      <c r="I50" s="96">
        <f>IF(F50*'GWP factors'!$C$7+G50*'GWP factors'!$C$8+H50*'GWP factors'!$C$9="","",F50*'GWP factors'!$C$7+G50*'GWP factors'!$C$8+H50*'GWP factors'!$C$9)</f>
        <v>0</v>
      </c>
      <c r="J50" s="96">
        <f>IF(F50*'GWP factors'!$D$7+G50*'GWP factors'!$D$8+H50*'GWP factors'!$D$9="","",F50*'GWP factors'!$D$7+G50*'GWP factors'!$D$8+H50*'GWP factors'!$D$9)</f>
        <v>0</v>
      </c>
      <c r="K50" s="128"/>
      <c r="L50" s="128"/>
    </row>
    <row r="51" spans="2:12" ht="24" customHeight="1">
      <c r="B51" s="128"/>
      <c r="C51" s="128"/>
      <c r="D51" s="128"/>
      <c r="E51" s="129"/>
      <c r="F51" s="129">
        <v>0</v>
      </c>
      <c r="G51" s="129">
        <v>0</v>
      </c>
      <c r="H51" s="129">
        <v>0</v>
      </c>
      <c r="I51" s="96">
        <f>IF(F51*'GWP factors'!$C$7+G51*'GWP factors'!$C$8+H51*'GWP factors'!$C$9="","",F51*'GWP factors'!$C$7+G51*'GWP factors'!$C$8+H51*'GWP factors'!$C$9)</f>
        <v>0</v>
      </c>
      <c r="J51" s="96">
        <f>IF(F51*'GWP factors'!$D$7+G51*'GWP factors'!$D$8+H51*'GWP factors'!$D$9="","",F51*'GWP factors'!$D$7+G51*'GWP factors'!$D$8+H51*'GWP factors'!$D$9)</f>
        <v>0</v>
      </c>
      <c r="K51" s="128"/>
      <c r="L51" s="128"/>
    </row>
    <row r="52" spans="2:12" ht="24" customHeight="1">
      <c r="B52" s="128"/>
      <c r="C52" s="128"/>
      <c r="D52" s="128"/>
      <c r="E52" s="129"/>
      <c r="F52" s="129">
        <v>0</v>
      </c>
      <c r="G52" s="129">
        <v>0</v>
      </c>
      <c r="H52" s="129">
        <v>0</v>
      </c>
      <c r="I52" s="96">
        <f>IF(F52*'GWP factors'!$C$7+G52*'GWP factors'!$C$8+H52*'GWP factors'!$C$9="","",F52*'GWP factors'!$C$7+G52*'GWP factors'!$C$8+H52*'GWP factors'!$C$9)</f>
        <v>0</v>
      </c>
      <c r="J52" s="96">
        <f>IF(F52*'GWP factors'!$D$7+G52*'GWP factors'!$D$8+H52*'GWP factors'!$D$9="","",F52*'GWP factors'!$D$7+G52*'GWP factors'!$D$8+H52*'GWP factors'!$D$9)</f>
        <v>0</v>
      </c>
      <c r="K52" s="128"/>
      <c r="L52" s="128"/>
    </row>
    <row r="53" spans="2:12" ht="24" customHeight="1">
      <c r="B53" s="128"/>
      <c r="C53" s="128"/>
      <c r="D53" s="128"/>
      <c r="E53" s="129"/>
      <c r="F53" s="129">
        <v>0</v>
      </c>
      <c r="G53" s="129">
        <v>0</v>
      </c>
      <c r="H53" s="129">
        <v>0</v>
      </c>
      <c r="I53" s="96">
        <f>IF(F53*'GWP factors'!$C$7+G53*'GWP factors'!$C$8+H53*'GWP factors'!$C$9="","",F53*'GWP factors'!$C$7+G53*'GWP factors'!$C$8+H53*'GWP factors'!$C$9)</f>
        <v>0</v>
      </c>
      <c r="J53" s="96">
        <f>IF(F53*'GWP factors'!$D$7+G53*'GWP factors'!$D$8+H53*'GWP factors'!$D$9="","",F53*'GWP factors'!$D$7+G53*'GWP factors'!$D$8+H53*'GWP factors'!$D$9)</f>
        <v>0</v>
      </c>
      <c r="K53" s="128"/>
      <c r="L53" s="128"/>
    </row>
    <row r="54" spans="2:12" ht="24" customHeight="1">
      <c r="B54" s="128"/>
      <c r="C54" s="128"/>
      <c r="D54" s="128"/>
      <c r="E54" s="129"/>
      <c r="F54" s="129">
        <v>0</v>
      </c>
      <c r="G54" s="129">
        <v>0</v>
      </c>
      <c r="H54" s="129">
        <v>0</v>
      </c>
      <c r="I54" s="96">
        <f>IF(F54*'GWP factors'!$C$7+G54*'GWP factors'!$C$8+H54*'GWP factors'!$C$9="","",F54*'GWP factors'!$C$7+G54*'GWP factors'!$C$8+H54*'GWP factors'!$C$9)</f>
        <v>0</v>
      </c>
      <c r="J54" s="96">
        <f>IF(F54*'GWP factors'!$D$7+G54*'GWP factors'!$D$8+H54*'GWP factors'!$D$9="","",F54*'GWP factors'!$D$7+G54*'GWP factors'!$D$8+H54*'GWP factors'!$D$9)</f>
        <v>0</v>
      </c>
      <c r="K54" s="128"/>
      <c r="L54" s="128"/>
    </row>
    <row r="55" spans="2:12" ht="24" customHeight="1">
      <c r="B55" s="128"/>
      <c r="C55" s="128"/>
      <c r="D55" s="128"/>
      <c r="E55" s="129"/>
      <c r="F55" s="129">
        <v>0</v>
      </c>
      <c r="G55" s="129">
        <v>0</v>
      </c>
      <c r="H55" s="129">
        <v>0</v>
      </c>
      <c r="I55" s="96">
        <f>IF(F55*'GWP factors'!$C$7+G55*'GWP factors'!$C$8+H55*'GWP factors'!$C$9="","",F55*'GWP factors'!$C$7+G55*'GWP factors'!$C$8+H55*'GWP factors'!$C$9)</f>
        <v>0</v>
      </c>
      <c r="J55" s="96">
        <f>IF(F55*'GWP factors'!$D$7+G55*'GWP factors'!$D$8+H55*'GWP factors'!$D$9="","",F55*'GWP factors'!$D$7+G55*'GWP factors'!$D$8+H55*'GWP factors'!$D$9)</f>
        <v>0</v>
      </c>
      <c r="K55" s="128"/>
      <c r="L55" s="128"/>
    </row>
    <row r="56" spans="2:12" ht="24" customHeight="1">
      <c r="B56" s="128"/>
      <c r="C56" s="128"/>
      <c r="D56" s="128"/>
      <c r="E56" s="129"/>
      <c r="F56" s="129">
        <v>0</v>
      </c>
      <c r="G56" s="129">
        <v>0</v>
      </c>
      <c r="H56" s="129">
        <v>0</v>
      </c>
      <c r="I56" s="96">
        <f>IF(F56*'GWP factors'!$C$7+G56*'GWP factors'!$C$8+H56*'GWP factors'!$C$9="","",F56*'GWP factors'!$C$7+G56*'GWP factors'!$C$8+H56*'GWP factors'!$C$9)</f>
        <v>0</v>
      </c>
      <c r="J56" s="96">
        <f>IF(F56*'GWP factors'!$D$7+G56*'GWP factors'!$D$8+H56*'GWP factors'!$D$9="","",F56*'GWP factors'!$D$7+G56*'GWP factors'!$D$8+H56*'GWP factors'!$D$9)</f>
        <v>0</v>
      </c>
      <c r="K56" s="128"/>
      <c r="L56" s="128"/>
    </row>
    <row r="57" spans="2:12" ht="24" customHeight="1">
      <c r="B57" s="128"/>
      <c r="C57" s="128"/>
      <c r="D57" s="128"/>
      <c r="E57" s="129"/>
      <c r="F57" s="129">
        <v>0</v>
      </c>
      <c r="G57" s="129">
        <v>0</v>
      </c>
      <c r="H57" s="129">
        <v>0</v>
      </c>
      <c r="I57" s="96">
        <f>IF(F57*'GWP factors'!$C$7+G57*'GWP factors'!$C$8+H57*'GWP factors'!$C$9="","",F57*'GWP factors'!$C$7+G57*'GWP factors'!$C$8+H57*'GWP factors'!$C$9)</f>
        <v>0</v>
      </c>
      <c r="J57" s="96">
        <f>IF(F57*'GWP factors'!$D$7+G57*'GWP factors'!$D$8+H57*'GWP factors'!$D$9="","",F57*'GWP factors'!$D$7+G57*'GWP factors'!$D$8+H57*'GWP factors'!$D$9)</f>
        <v>0</v>
      </c>
      <c r="K57" s="128"/>
      <c r="L57" s="128"/>
    </row>
    <row r="58" spans="2:12" ht="24" customHeight="1">
      <c r="B58" s="128"/>
      <c r="C58" s="128"/>
      <c r="D58" s="128"/>
      <c r="E58" s="129"/>
      <c r="F58" s="129">
        <v>0</v>
      </c>
      <c r="G58" s="129">
        <v>0</v>
      </c>
      <c r="H58" s="129">
        <v>0</v>
      </c>
      <c r="I58" s="96">
        <f>IF(F58*'GWP factors'!$C$7+G58*'GWP factors'!$C$8+H58*'GWP factors'!$C$9="","",F58*'GWP factors'!$C$7+G58*'GWP factors'!$C$8+H58*'GWP factors'!$C$9)</f>
        <v>0</v>
      </c>
      <c r="J58" s="96">
        <f>IF(F58*'GWP factors'!$D$7+G58*'GWP factors'!$D$8+H58*'GWP factors'!$D$9="","",F58*'GWP factors'!$D$7+G58*'GWP factors'!$D$8+H58*'GWP factors'!$D$9)</f>
        <v>0</v>
      </c>
      <c r="K58" s="128"/>
      <c r="L58" s="128"/>
    </row>
    <row r="59" spans="2:12" ht="24" customHeight="1">
      <c r="B59" s="128"/>
      <c r="C59" s="128"/>
      <c r="D59" s="128"/>
      <c r="E59" s="129"/>
      <c r="F59" s="129">
        <v>0</v>
      </c>
      <c r="G59" s="129">
        <v>0</v>
      </c>
      <c r="H59" s="129">
        <v>0</v>
      </c>
      <c r="I59" s="96">
        <f>IF(F59*'GWP factors'!$C$7+G59*'GWP factors'!$C$8+H59*'GWP factors'!$C$9="","",F59*'GWP factors'!$C$7+G59*'GWP factors'!$C$8+H59*'GWP factors'!$C$9)</f>
        <v>0</v>
      </c>
      <c r="J59" s="96">
        <f>IF(F59*'GWP factors'!$D$7+G59*'GWP factors'!$D$8+H59*'GWP factors'!$D$9="","",F59*'GWP factors'!$D$7+G59*'GWP factors'!$D$8+H59*'GWP factors'!$D$9)</f>
        <v>0</v>
      </c>
      <c r="K59" s="128"/>
      <c r="L59" s="128"/>
    </row>
    <row r="60" spans="2:12" ht="24" customHeight="1">
      <c r="B60" s="128"/>
      <c r="C60" s="128"/>
      <c r="D60" s="128"/>
      <c r="E60" s="129"/>
      <c r="F60" s="129">
        <v>0</v>
      </c>
      <c r="G60" s="129">
        <v>0</v>
      </c>
      <c r="H60" s="129">
        <v>0</v>
      </c>
      <c r="I60" s="96">
        <f>IF(F60*'GWP factors'!$C$7+G60*'GWP factors'!$C$8+H60*'GWP factors'!$C$9="","",F60*'GWP factors'!$C$7+G60*'GWP factors'!$C$8+H60*'GWP factors'!$C$9)</f>
        <v>0</v>
      </c>
      <c r="J60" s="96">
        <f>IF(F60*'GWP factors'!$D$7+G60*'GWP factors'!$D$8+H60*'GWP factors'!$D$9="","",F60*'GWP factors'!$D$7+G60*'GWP factors'!$D$8+H60*'GWP factors'!$D$9)</f>
        <v>0</v>
      </c>
      <c r="K60" s="128"/>
      <c r="L60" s="128"/>
    </row>
    <row r="61" spans="2:12" ht="24" customHeight="1">
      <c r="B61" s="128"/>
      <c r="C61" s="128"/>
      <c r="D61" s="128"/>
      <c r="E61" s="129"/>
      <c r="F61" s="129">
        <v>0</v>
      </c>
      <c r="G61" s="129">
        <v>0</v>
      </c>
      <c r="H61" s="129">
        <v>0</v>
      </c>
      <c r="I61" s="96">
        <f>IF(F61*'GWP factors'!$C$7+G61*'GWP factors'!$C$8+H61*'GWP factors'!$C$9="","",F61*'GWP factors'!$C$7+G61*'GWP factors'!$C$8+H61*'GWP factors'!$C$9)</f>
        <v>0</v>
      </c>
      <c r="J61" s="96">
        <f>IF(F61*'GWP factors'!$D$7+G61*'GWP factors'!$D$8+H61*'GWP factors'!$D$9="","",F61*'GWP factors'!$D$7+G61*'GWP factors'!$D$8+H61*'GWP factors'!$D$9)</f>
        <v>0</v>
      </c>
      <c r="K61" s="128"/>
      <c r="L61" s="128"/>
    </row>
    <row r="62" spans="2:12" ht="24" customHeight="1">
      <c r="B62" s="128"/>
      <c r="C62" s="128"/>
      <c r="D62" s="128"/>
      <c r="E62" s="129"/>
      <c r="F62" s="129">
        <v>0</v>
      </c>
      <c r="G62" s="129">
        <v>0</v>
      </c>
      <c r="H62" s="129">
        <v>0</v>
      </c>
      <c r="I62" s="96">
        <f>IF(F62*'GWP factors'!$C$7+G62*'GWP factors'!$C$8+H62*'GWP factors'!$C$9="","",F62*'GWP factors'!$C$7+G62*'GWP factors'!$C$8+H62*'GWP factors'!$C$9)</f>
        <v>0</v>
      </c>
      <c r="J62" s="96">
        <f>IF(F62*'GWP factors'!$D$7+G62*'GWP factors'!$D$8+H62*'GWP factors'!$D$9="","",F62*'GWP factors'!$D$7+G62*'GWP factors'!$D$8+H62*'GWP factors'!$D$9)</f>
        <v>0</v>
      </c>
      <c r="K62" s="128"/>
      <c r="L62" s="128"/>
    </row>
    <row r="63" spans="2:12" ht="24" customHeight="1">
      <c r="B63" s="128"/>
      <c r="C63" s="128"/>
      <c r="D63" s="128"/>
      <c r="E63" s="129"/>
      <c r="F63" s="129">
        <v>0</v>
      </c>
      <c r="G63" s="129">
        <v>0</v>
      </c>
      <c r="H63" s="129">
        <v>0</v>
      </c>
      <c r="I63" s="96">
        <f>IF(F63*'GWP factors'!$C$7+G63*'GWP factors'!$C$8+H63*'GWP factors'!$C$9="","",F63*'GWP factors'!$C$7+G63*'GWP factors'!$C$8+H63*'GWP factors'!$C$9)</f>
        <v>0</v>
      </c>
      <c r="J63" s="96">
        <f>IF(F63*'GWP factors'!$D$7+G63*'GWP factors'!$D$8+H63*'GWP factors'!$D$9="","",F63*'GWP factors'!$D$7+G63*'GWP factors'!$D$8+H63*'GWP factors'!$D$9)</f>
        <v>0</v>
      </c>
      <c r="K63" s="128"/>
      <c r="L63" s="128"/>
    </row>
    <row r="64" spans="2:12" ht="24" customHeight="1">
      <c r="B64" s="128"/>
      <c r="C64" s="128"/>
      <c r="D64" s="128"/>
      <c r="E64" s="129"/>
      <c r="F64" s="129">
        <v>0</v>
      </c>
      <c r="G64" s="129">
        <v>0</v>
      </c>
      <c r="H64" s="129">
        <v>0</v>
      </c>
      <c r="I64" s="96">
        <f>IF(F64*'GWP factors'!$C$7+G64*'GWP factors'!$C$8+H64*'GWP factors'!$C$9="","",F64*'GWP factors'!$C$7+G64*'GWP factors'!$C$8+H64*'GWP factors'!$C$9)</f>
        <v>0</v>
      </c>
      <c r="J64" s="96">
        <f>IF(F64*'GWP factors'!$D$7+G64*'GWP factors'!$D$8+H64*'GWP factors'!$D$9="","",F64*'GWP factors'!$D$7+G64*'GWP factors'!$D$8+H64*'GWP factors'!$D$9)</f>
        <v>0</v>
      </c>
      <c r="K64" s="128"/>
      <c r="L64" s="128"/>
    </row>
    <row r="65" spans="2:12">
      <c r="B65" s="125"/>
      <c r="C65" s="125"/>
      <c r="D65" s="125"/>
      <c r="E65" s="126"/>
      <c r="F65" s="126"/>
      <c r="G65" s="126"/>
      <c r="H65" s="126"/>
      <c r="I65" s="126"/>
      <c r="J65" s="126"/>
      <c r="K65" s="125"/>
      <c r="L65" s="125"/>
    </row>
    <row r="66" spans="2:12">
      <c r="B66" s="125"/>
      <c r="C66" s="125"/>
      <c r="D66" s="125"/>
      <c r="E66" s="126"/>
      <c r="F66" s="126"/>
      <c r="G66" s="126"/>
      <c r="H66" s="126"/>
      <c r="I66" s="126"/>
      <c r="J66" s="126"/>
      <c r="K66" s="125"/>
      <c r="L66" s="125"/>
    </row>
    <row r="67" spans="2:12">
      <c r="B67" s="125"/>
      <c r="C67" s="125"/>
      <c r="D67" s="127"/>
      <c r="E67" s="126"/>
      <c r="F67" s="126"/>
      <c r="G67" s="126"/>
      <c r="H67" s="126"/>
      <c r="I67" s="126"/>
      <c r="J67" s="126"/>
      <c r="K67" s="125"/>
      <c r="L67" s="125"/>
    </row>
    <row r="68" spans="2:12">
      <c r="B68" s="125"/>
      <c r="C68" s="125"/>
      <c r="D68" s="125"/>
      <c r="E68" s="126"/>
      <c r="F68" s="126"/>
      <c r="G68" s="126"/>
      <c r="H68" s="126"/>
      <c r="I68" s="126"/>
      <c r="J68" s="126"/>
      <c r="K68" s="125"/>
      <c r="L68" s="125"/>
    </row>
    <row r="69" spans="2:12">
      <c r="B69" s="125"/>
      <c r="C69" s="125"/>
      <c r="D69" s="125"/>
      <c r="E69" s="126"/>
      <c r="F69" s="126"/>
      <c r="G69" s="126"/>
      <c r="H69" s="126"/>
      <c r="I69" s="126"/>
      <c r="J69" s="126"/>
      <c r="K69" s="125"/>
      <c r="L69" s="125"/>
    </row>
    <row r="70" spans="2:12">
      <c r="B70" s="125"/>
      <c r="C70" s="125"/>
      <c r="D70" s="125"/>
      <c r="E70" s="126"/>
      <c r="F70" s="126"/>
      <c r="G70" s="126"/>
      <c r="H70" s="126"/>
      <c r="I70" s="126"/>
      <c r="J70" s="126"/>
      <c r="K70" s="125"/>
      <c r="L70" s="125"/>
    </row>
    <row r="71" spans="2:12">
      <c r="B71" s="125"/>
      <c r="C71" s="125"/>
      <c r="D71" s="125"/>
      <c r="E71" s="126"/>
      <c r="F71" s="126"/>
      <c r="G71" s="126"/>
      <c r="H71" s="126"/>
      <c r="I71" s="126"/>
      <c r="J71" s="126"/>
      <c r="K71" s="125"/>
      <c r="L71" s="125"/>
    </row>
    <row r="72" spans="2:12">
      <c r="B72" s="125"/>
      <c r="C72" s="125"/>
      <c r="D72" s="127"/>
      <c r="E72" s="126"/>
      <c r="F72" s="126"/>
      <c r="G72" s="126"/>
      <c r="H72" s="126"/>
      <c r="I72" s="126"/>
      <c r="J72" s="126"/>
      <c r="K72" s="125"/>
      <c r="L72" s="125"/>
    </row>
    <row r="73" spans="2:12">
      <c r="B73" s="125"/>
      <c r="C73" s="125"/>
      <c r="D73" s="125"/>
      <c r="E73" s="126"/>
      <c r="F73" s="126"/>
      <c r="G73" s="126"/>
      <c r="H73" s="126"/>
      <c r="I73" s="126"/>
      <c r="J73" s="126"/>
      <c r="K73" s="125"/>
      <c r="L73" s="125"/>
    </row>
    <row r="74" spans="2:12">
      <c r="B74" s="125"/>
      <c r="C74" s="125"/>
      <c r="D74" s="125"/>
      <c r="E74" s="126"/>
      <c r="F74" s="126"/>
      <c r="G74" s="126"/>
      <c r="H74" s="126"/>
      <c r="I74" s="126"/>
      <c r="J74" s="126"/>
      <c r="K74" s="125"/>
      <c r="L74" s="125"/>
    </row>
  </sheetData>
  <sheetProtection algorithmName="SHA-512" hashValue="Z0Y6qP9euMqEgLN8V6xC32dOCR9dWAqRoSbXFDpsh5V88MIWsbK5omBfGKhZXnaRYt8K5T2THSxZeQYsdN5Bxg==" saltValue="qgzp7+ZRMrYUlSK9sZ1mVw==" spinCount="100000" sheet="1" objects="1" scenarios="1" formatRows="0" insertRows="0"/>
  <mergeCells count="10">
    <mergeCell ref="E13:E14"/>
    <mergeCell ref="B2:D2"/>
    <mergeCell ref="G4:L4"/>
    <mergeCell ref="G5:L10"/>
    <mergeCell ref="B13:B14"/>
    <mergeCell ref="C13:C14"/>
    <mergeCell ref="D13:D14"/>
    <mergeCell ref="K13:K14"/>
    <mergeCell ref="L13:L14"/>
    <mergeCell ref="F14:H14"/>
  </mergeCells>
  <pageMargins left="0.7" right="0.7" top="0.75" bottom="0.75" header="0.3" footer="0.3"/>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79995117038483843"/>
  </sheetPr>
  <dimension ref="B1:AT51"/>
  <sheetViews>
    <sheetView showGridLines="0" zoomScale="90" zoomScaleNormal="90" workbookViewId="0">
      <selection activeCell="B13" sqref="B13"/>
    </sheetView>
  </sheetViews>
  <sheetFormatPr defaultColWidth="8.625" defaultRowHeight="24" customHeight="1"/>
  <cols>
    <col min="1" max="1" width="3.5" style="57" customWidth="1"/>
    <col min="2" max="2" width="45.625" style="98" customWidth="1"/>
    <col min="3" max="5" width="30.625" style="98" customWidth="1"/>
    <col min="6" max="6" width="8.625" style="98" customWidth="1"/>
    <col min="7" max="7" width="20.25" style="98" customWidth="1"/>
    <col min="8" max="9" width="20.5" style="98" customWidth="1"/>
    <col min="10" max="10" width="30.625" style="98" customWidth="1"/>
    <col min="11" max="12" width="8.625" style="98" customWidth="1"/>
    <col min="13" max="13" width="45.625" style="65" customWidth="1"/>
    <col min="14" max="20" width="12.875" style="98" customWidth="1"/>
    <col min="21" max="45" width="12.875" style="57" customWidth="1"/>
    <col min="46" max="16384" width="8.625" style="57"/>
  </cols>
  <sheetData>
    <row r="1" spans="2:46" ht="14.25">
      <c r="G1" s="65"/>
      <c r="H1" s="57"/>
      <c r="I1" s="57"/>
      <c r="J1" s="57"/>
      <c r="K1" s="57"/>
      <c r="L1" s="57"/>
      <c r="M1" s="57"/>
      <c r="N1" s="57"/>
      <c r="O1" s="57"/>
      <c r="P1" s="57"/>
      <c r="Q1" s="57"/>
      <c r="R1" s="57"/>
      <c r="S1" s="57"/>
      <c r="T1" s="57"/>
    </row>
    <row r="2" spans="2:46" ht="40.15" customHeight="1">
      <c r="B2" s="319" t="s">
        <v>433</v>
      </c>
      <c r="C2" s="319"/>
      <c r="D2" s="319"/>
      <c r="E2" s="99" t="s">
        <v>415</v>
      </c>
      <c r="F2" s="132"/>
      <c r="G2" s="100"/>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row>
    <row r="3" spans="2:46" ht="20.100000000000001" customHeight="1" thickBot="1">
      <c r="B3" s="103"/>
      <c r="C3" s="103"/>
      <c r="D3" s="103"/>
      <c r="E3" s="103"/>
      <c r="F3" s="103"/>
      <c r="G3" s="65"/>
      <c r="H3" s="57"/>
      <c r="I3" s="57"/>
      <c r="J3" s="57"/>
      <c r="K3" s="57"/>
      <c r="L3" s="57"/>
      <c r="M3" s="57"/>
      <c r="N3" s="57"/>
      <c r="O3" s="57"/>
      <c r="P3" s="57"/>
      <c r="Q3" s="57"/>
      <c r="R3" s="57"/>
      <c r="S3" s="57"/>
      <c r="T3" s="57"/>
    </row>
    <row r="4" spans="2:46" ht="24" customHeight="1" thickBot="1">
      <c r="B4" s="133"/>
      <c r="H4" s="134"/>
      <c r="I4" s="134"/>
      <c r="J4" s="134"/>
      <c r="K4" s="134"/>
      <c r="L4" s="135"/>
      <c r="M4" s="136"/>
      <c r="N4" s="137"/>
      <c r="O4" s="137"/>
      <c r="P4" s="137"/>
      <c r="Q4" s="137"/>
      <c r="R4" s="137"/>
      <c r="S4" s="137"/>
      <c r="T4" s="137"/>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9"/>
    </row>
    <row r="5" spans="2:46" ht="24" customHeight="1">
      <c r="C5" s="118"/>
      <c r="D5" s="118"/>
      <c r="G5" s="410" t="s">
        <v>445</v>
      </c>
      <c r="H5" s="411"/>
      <c r="I5" s="411"/>
      <c r="J5" s="412"/>
      <c r="K5" s="140"/>
      <c r="L5" s="141"/>
      <c r="M5" s="407" t="s">
        <v>395</v>
      </c>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142"/>
    </row>
    <row r="6" spans="2:46" ht="24" customHeight="1">
      <c r="B6" s="408" t="s">
        <v>398</v>
      </c>
      <c r="C6" s="409"/>
      <c r="D6" s="143" t="s">
        <v>431</v>
      </c>
      <c r="G6" s="413"/>
      <c r="H6" s="414"/>
      <c r="I6" s="414"/>
      <c r="J6" s="415"/>
      <c r="K6" s="140"/>
      <c r="L6" s="141"/>
      <c r="M6" s="100"/>
      <c r="N6" s="144"/>
      <c r="O6" s="144"/>
      <c r="P6" s="101"/>
      <c r="Q6" s="101"/>
      <c r="R6" s="101"/>
      <c r="S6" s="101"/>
      <c r="T6" s="145"/>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42"/>
    </row>
    <row r="7" spans="2:46" ht="24" customHeight="1">
      <c r="B7" s="146" t="s">
        <v>12</v>
      </c>
      <c r="C7" s="194"/>
      <c r="D7" s="195"/>
      <c r="G7" s="416" t="s">
        <v>434</v>
      </c>
      <c r="H7" s="417"/>
      <c r="I7" s="418"/>
      <c r="J7" s="419" t="s">
        <v>431</v>
      </c>
      <c r="K7" s="109"/>
      <c r="L7" s="147"/>
      <c r="M7" s="146" t="s">
        <v>12</v>
      </c>
      <c r="N7" s="317" t="s">
        <v>360</v>
      </c>
      <c r="O7" s="317" t="s">
        <v>361</v>
      </c>
      <c r="P7" s="317" t="s">
        <v>362</v>
      </c>
      <c r="Q7" s="317" t="s">
        <v>363</v>
      </c>
      <c r="R7" s="317" t="s">
        <v>364</v>
      </c>
      <c r="S7" s="317" t="s">
        <v>365</v>
      </c>
      <c r="T7" s="317" t="s">
        <v>366</v>
      </c>
      <c r="U7" s="317" t="s">
        <v>367</v>
      </c>
      <c r="V7" s="317" t="s">
        <v>368</v>
      </c>
      <c r="W7" s="317" t="s">
        <v>369</v>
      </c>
      <c r="X7" s="317" t="s">
        <v>370</v>
      </c>
      <c r="Y7" s="317" t="s">
        <v>371</v>
      </c>
      <c r="Z7" s="317" t="s">
        <v>372</v>
      </c>
      <c r="AA7" s="317" t="s">
        <v>373</v>
      </c>
      <c r="AB7" s="317" t="s">
        <v>374</v>
      </c>
      <c r="AC7" s="317" t="s">
        <v>375</v>
      </c>
      <c r="AD7" s="317" t="s">
        <v>376</v>
      </c>
      <c r="AE7" s="317" t="s">
        <v>377</v>
      </c>
      <c r="AF7" s="317" t="s">
        <v>378</v>
      </c>
      <c r="AG7" s="317" t="s">
        <v>379</v>
      </c>
      <c r="AH7" s="317" t="s">
        <v>380</v>
      </c>
      <c r="AI7" s="317" t="s">
        <v>381</v>
      </c>
      <c r="AJ7" s="317" t="s">
        <v>382</v>
      </c>
      <c r="AK7" s="317" t="s">
        <v>383</v>
      </c>
      <c r="AL7" s="317" t="s">
        <v>384</v>
      </c>
      <c r="AM7" s="317" t="s">
        <v>385</v>
      </c>
      <c r="AN7" s="317" t="s">
        <v>386</v>
      </c>
      <c r="AO7" s="317" t="s">
        <v>387</v>
      </c>
      <c r="AP7" s="317" t="s">
        <v>388</v>
      </c>
      <c r="AQ7" s="317" t="s">
        <v>389</v>
      </c>
      <c r="AR7" s="317" t="s">
        <v>390</v>
      </c>
      <c r="AS7" s="317" t="s">
        <v>446</v>
      </c>
      <c r="AT7" s="142"/>
    </row>
    <row r="8" spans="2:46" ht="24" customHeight="1">
      <c r="B8" s="421" t="s">
        <v>391</v>
      </c>
      <c r="C8" s="422"/>
      <c r="D8" s="423"/>
      <c r="G8" s="149" t="s">
        <v>392</v>
      </c>
      <c r="H8" s="150" t="s">
        <v>393</v>
      </c>
      <c r="I8" s="150" t="s">
        <v>394</v>
      </c>
      <c r="J8" s="420"/>
      <c r="K8" s="151"/>
      <c r="L8" s="147"/>
      <c r="M8" s="421" t="s">
        <v>391</v>
      </c>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3"/>
      <c r="AT8" s="142"/>
    </row>
    <row r="9" spans="2:46" ht="24" customHeight="1">
      <c r="B9" s="152" t="s">
        <v>22</v>
      </c>
      <c r="C9" s="196">
        <v>0</v>
      </c>
      <c r="D9" s="197"/>
      <c r="G9" s="198"/>
      <c r="H9" s="199"/>
      <c r="I9" s="199"/>
      <c r="J9" s="200"/>
      <c r="K9" s="153"/>
      <c r="L9" s="154"/>
      <c r="M9" s="152" t="s">
        <v>22</v>
      </c>
      <c r="N9" s="155">
        <v>2.4523961786500248E-3</v>
      </c>
      <c r="O9" s="155">
        <v>1.700367300454789E-2</v>
      </c>
      <c r="P9" s="155">
        <v>2.8557019295519688E-2</v>
      </c>
      <c r="Q9" s="155">
        <v>8.0140433001755409E-3</v>
      </c>
      <c r="R9" s="155">
        <v>1.5734815902653939E-4</v>
      </c>
      <c r="S9" s="155">
        <v>3.8580918399907173E-3</v>
      </c>
      <c r="T9" s="155">
        <v>4.6909961698830015E-2</v>
      </c>
      <c r="U9" s="155">
        <v>0.72413793103448298</v>
      </c>
      <c r="V9" s="155">
        <v>1.4223919566657573E-3</v>
      </c>
      <c r="W9" s="155">
        <v>7.5353458299014754E-3</v>
      </c>
      <c r="X9" s="155">
        <v>0</v>
      </c>
      <c r="Y9" s="155">
        <v>1.0807906810158103E-2</v>
      </c>
      <c r="Z9" s="155">
        <v>1E-3</v>
      </c>
      <c r="AA9" s="155">
        <v>4.0813269929232034E-3</v>
      </c>
      <c r="AB9" s="155">
        <v>2.5157735005191278E-2</v>
      </c>
      <c r="AC9" s="155">
        <v>4.6368811454200451E-2</v>
      </c>
      <c r="AD9" s="155">
        <v>5.9803247316329278E-5</v>
      </c>
      <c r="AE9" s="155">
        <v>5.8069408833194905E-3</v>
      </c>
      <c r="AF9" s="155">
        <v>0.1659680392640342</v>
      </c>
      <c r="AG9" s="155">
        <v>9.8904091579253804E-3</v>
      </c>
      <c r="AH9" s="155">
        <v>8.4313439118892768E-3</v>
      </c>
      <c r="AI9" s="155">
        <v>3.0553058782049054E-3</v>
      </c>
      <c r="AJ9" s="155">
        <v>0.67681551646368965</v>
      </c>
      <c r="AK9" s="155">
        <v>5.3331836299331896E-4</v>
      </c>
      <c r="AL9" s="155">
        <v>1.1992427168482801E-2</v>
      </c>
      <c r="AM9" s="155">
        <v>3.1014621178555601E-3</v>
      </c>
      <c r="AN9" s="155">
        <v>3.5400000000000001E-2</v>
      </c>
      <c r="AO9" s="155">
        <v>9.9299999999999999E-2</v>
      </c>
      <c r="AP9" s="155">
        <v>1.3443553774215096E-3</v>
      </c>
      <c r="AQ9" s="155">
        <v>7.2630486759597598E-3</v>
      </c>
      <c r="AR9" s="155">
        <v>1.0953470382013596E-2</v>
      </c>
      <c r="AS9" s="155">
        <v>0.34768171178575569</v>
      </c>
      <c r="AT9" s="142"/>
    </row>
    <row r="10" spans="2:46" ht="24" customHeight="1">
      <c r="B10" s="152" t="s">
        <v>23</v>
      </c>
      <c r="C10" s="196">
        <v>0</v>
      </c>
      <c r="D10" s="197"/>
      <c r="G10" s="198"/>
      <c r="H10" s="199"/>
      <c r="I10" s="199"/>
      <c r="J10" s="200"/>
      <c r="K10" s="156"/>
      <c r="L10" s="157"/>
      <c r="M10" s="152" t="s">
        <v>23</v>
      </c>
      <c r="N10" s="155">
        <v>0.34851741641587936</v>
      </c>
      <c r="O10" s="155">
        <v>0.20822240155669022</v>
      </c>
      <c r="P10" s="155">
        <v>6.8156707955211282E-2</v>
      </c>
      <c r="Q10" s="155">
        <v>0.1106050321825629</v>
      </c>
      <c r="R10" s="155">
        <v>3.3108675128500999E-2</v>
      </c>
      <c r="S10" s="155">
        <v>5.3694195457314423E-2</v>
      </c>
      <c r="T10" s="155">
        <v>0.37734266114084919</v>
      </c>
      <c r="U10" s="155">
        <v>0</v>
      </c>
      <c r="V10" s="155">
        <v>8.5213618591117521E-3</v>
      </c>
      <c r="W10" s="155">
        <v>0.42832991529530556</v>
      </c>
      <c r="X10" s="155">
        <v>0.19</v>
      </c>
      <c r="Y10" s="155">
        <v>0.2582044241297563</v>
      </c>
      <c r="Z10" s="155">
        <v>0.20499999999999999</v>
      </c>
      <c r="AA10" s="155">
        <v>0.9512674579698206</v>
      </c>
      <c r="AB10" s="155">
        <v>0.17638541163888147</v>
      </c>
      <c r="AC10" s="155">
        <v>0.60887355528721754</v>
      </c>
      <c r="AD10" s="155">
        <v>0.99994019675268364</v>
      </c>
      <c r="AE10" s="155">
        <v>0.96689176988913361</v>
      </c>
      <c r="AF10" s="155">
        <v>0.25007338523136896</v>
      </c>
      <c r="AG10" s="155">
        <v>6.6116990806389511E-2</v>
      </c>
      <c r="AH10" s="155">
        <v>0.17107363465321868</v>
      </c>
      <c r="AI10" s="155">
        <v>4.2389420522319497E-2</v>
      </c>
      <c r="AJ10" s="155">
        <v>0.21109607577807848</v>
      </c>
      <c r="AK10" s="155">
        <v>0.20116394393607701</v>
      </c>
      <c r="AL10" s="155">
        <v>0.10631723578986001</v>
      </c>
      <c r="AM10" s="155">
        <v>7.9168161135374296E-2</v>
      </c>
      <c r="AN10" s="155">
        <v>0.21079999999999999</v>
      </c>
      <c r="AO10" s="155">
        <v>0.63419999999999999</v>
      </c>
      <c r="AP10" s="155">
        <v>0</v>
      </c>
      <c r="AQ10" s="155">
        <v>0.87791161035172405</v>
      </c>
      <c r="AR10" s="155">
        <v>0.46500814720937506</v>
      </c>
      <c r="AS10" s="155">
        <v>0.40444875193068797</v>
      </c>
      <c r="AT10" s="142"/>
    </row>
    <row r="11" spans="2:46" ht="24" customHeight="1">
      <c r="B11" s="152" t="s">
        <v>24</v>
      </c>
      <c r="C11" s="196">
        <v>0</v>
      </c>
      <c r="D11" s="197"/>
      <c r="G11" s="198"/>
      <c r="H11" s="199"/>
      <c r="I11" s="199"/>
      <c r="J11" s="200"/>
      <c r="K11" s="153"/>
      <c r="L11" s="154"/>
      <c r="M11" s="152" t="s">
        <v>24</v>
      </c>
      <c r="N11" s="155">
        <v>0.1942005968273553</v>
      </c>
      <c r="O11" s="155">
        <v>0.54877101418669727</v>
      </c>
      <c r="P11" s="155">
        <v>2.0649616800715972E-2</v>
      </c>
      <c r="Q11" s="155">
        <v>4.8703725375463233E-2</v>
      </c>
      <c r="R11" s="155">
        <v>0.60704919752438902</v>
      </c>
      <c r="S11" s="155">
        <v>7.9613030487627995E-2</v>
      </c>
      <c r="T11" s="155">
        <v>0.30389248127374424</v>
      </c>
      <c r="U11" s="155">
        <v>0.13793103448275901</v>
      </c>
      <c r="V11" s="155">
        <v>1.1755842198927036E-3</v>
      </c>
      <c r="W11" s="155">
        <v>0.16196801600857919</v>
      </c>
      <c r="X11" s="155">
        <v>0.67</v>
      </c>
      <c r="Y11" s="155">
        <v>0.38655023621510071</v>
      </c>
      <c r="Z11" s="155">
        <v>0.215</v>
      </c>
      <c r="AA11" s="155">
        <v>1.1588722057887446E-2</v>
      </c>
      <c r="AB11" s="155">
        <v>0.62805443376865999</v>
      </c>
      <c r="AC11" s="155">
        <v>1.3613938243919269E-2</v>
      </c>
      <c r="AD11" s="155">
        <v>0</v>
      </c>
      <c r="AE11" s="155">
        <v>0</v>
      </c>
      <c r="AF11" s="155">
        <v>0</v>
      </c>
      <c r="AG11" s="155">
        <v>9.5166546151173384E-3</v>
      </c>
      <c r="AH11" s="155">
        <v>0.25457950669679291</v>
      </c>
      <c r="AI11" s="155">
        <v>0.72459415705339891</v>
      </c>
      <c r="AJ11" s="155">
        <v>0</v>
      </c>
      <c r="AK11" s="155">
        <v>0.69037594266359803</v>
      </c>
      <c r="AL11" s="155">
        <v>0.69284443403215301</v>
      </c>
      <c r="AM11" s="155">
        <v>0.30136928497584198</v>
      </c>
      <c r="AN11" s="155">
        <v>0.54590000000000005</v>
      </c>
      <c r="AO11" s="155">
        <v>2.64E-2</v>
      </c>
      <c r="AP11" s="155">
        <v>0.88400968603874419</v>
      </c>
      <c r="AQ11" s="155">
        <v>3.9653539044525649E-2</v>
      </c>
      <c r="AR11" s="155">
        <v>0.14274898365620423</v>
      </c>
      <c r="AS11" s="155">
        <v>3.537927333072944E-2</v>
      </c>
      <c r="AT11" s="142"/>
    </row>
    <row r="12" spans="2:46" ht="24" customHeight="1">
      <c r="B12" s="152" t="s">
        <v>25</v>
      </c>
      <c r="C12" s="196">
        <v>0</v>
      </c>
      <c r="D12" s="197"/>
      <c r="E12" s="98" t="s">
        <v>399</v>
      </c>
      <c r="G12" s="198"/>
      <c r="H12" s="199"/>
      <c r="I12" s="199"/>
      <c r="J12" s="200"/>
      <c r="K12" s="156"/>
      <c r="L12" s="157"/>
      <c r="M12" s="152" t="s">
        <v>25</v>
      </c>
      <c r="N12" s="155">
        <v>0.18260088687328346</v>
      </c>
      <c r="O12" s="155">
        <v>0</v>
      </c>
      <c r="P12" s="155">
        <v>2.2508038585209004E-2</v>
      </c>
      <c r="Q12" s="155">
        <v>0.15324517261556467</v>
      </c>
      <c r="R12" s="155">
        <v>4.8017413196265603E-2</v>
      </c>
      <c r="S12" s="155">
        <v>0.33781510167377365</v>
      </c>
      <c r="T12" s="155">
        <v>3.7585387167701705E-2</v>
      </c>
      <c r="U12" s="155">
        <v>0</v>
      </c>
      <c r="V12" s="155">
        <v>0</v>
      </c>
      <c r="W12" s="155">
        <v>0.19892244278241195</v>
      </c>
      <c r="X12" s="155">
        <v>0</v>
      </c>
      <c r="Y12" s="155">
        <v>0.27319768730919447</v>
      </c>
      <c r="Z12" s="155">
        <v>0.26600000000000001</v>
      </c>
      <c r="AA12" s="155">
        <v>0</v>
      </c>
      <c r="AB12" s="155">
        <v>0</v>
      </c>
      <c r="AC12" s="155">
        <v>7.3879592892875628E-2</v>
      </c>
      <c r="AD12" s="155">
        <v>0</v>
      </c>
      <c r="AE12" s="155">
        <v>0</v>
      </c>
      <c r="AF12" s="155">
        <v>0</v>
      </c>
      <c r="AG12" s="155">
        <v>0.66455623691154786</v>
      </c>
      <c r="AH12" s="155">
        <v>0.11062294349607814</v>
      </c>
      <c r="AI12" s="155">
        <v>2.6710027759707208E-2</v>
      </c>
      <c r="AJ12" s="155">
        <v>0</v>
      </c>
      <c r="AK12" s="155">
        <v>0</v>
      </c>
      <c r="AL12" s="155">
        <v>0</v>
      </c>
      <c r="AM12" s="155">
        <v>0.53591999493638798</v>
      </c>
      <c r="AN12" s="155">
        <v>0</v>
      </c>
      <c r="AO12" s="155">
        <v>3.1600000000000003E-2</v>
      </c>
      <c r="AP12" s="155">
        <v>4.1345190380761523E-2</v>
      </c>
      <c r="AQ12" s="155">
        <v>0</v>
      </c>
      <c r="AR12" s="155">
        <v>3.1502542916865543E-2</v>
      </c>
      <c r="AS12" s="155">
        <v>7.3555848350938535E-2</v>
      </c>
      <c r="AT12" s="142"/>
    </row>
    <row r="13" spans="2:46" ht="24" customHeight="1">
      <c r="B13" s="152" t="s">
        <v>26</v>
      </c>
      <c r="C13" s="196">
        <v>0</v>
      </c>
      <c r="D13" s="197"/>
      <c r="G13" s="198"/>
      <c r="H13" s="199"/>
      <c r="I13" s="199"/>
      <c r="J13" s="200"/>
      <c r="K13" s="153"/>
      <c r="L13" s="154"/>
      <c r="M13" s="152" t="s">
        <v>26</v>
      </c>
      <c r="N13" s="155">
        <v>8.9276906245531577E-3</v>
      </c>
      <c r="O13" s="155">
        <v>1.2640565959468735E-2</v>
      </c>
      <c r="P13" s="155">
        <v>9.1639871382636656E-2</v>
      </c>
      <c r="Q13" s="155">
        <v>1.588921396528184E-2</v>
      </c>
      <c r="R13" s="155">
        <v>1.7767229623413407E-2</v>
      </c>
      <c r="S13" s="155">
        <v>0.17242479621732948</v>
      </c>
      <c r="T13" s="155">
        <v>4.314579758864602E-2</v>
      </c>
      <c r="U13" s="155">
        <v>0</v>
      </c>
      <c r="V13" s="155">
        <v>2.8188041515659302E-3</v>
      </c>
      <c r="W13" s="155">
        <v>2.7123191249822649E-3</v>
      </c>
      <c r="X13" s="155">
        <v>0</v>
      </c>
      <c r="Y13" s="155">
        <v>1.5566319308239387E-2</v>
      </c>
      <c r="Z13" s="155">
        <v>6.3E-2</v>
      </c>
      <c r="AA13" s="155">
        <v>2.1417605871119932E-2</v>
      </c>
      <c r="AB13" s="155">
        <v>4.7165978547344806E-2</v>
      </c>
      <c r="AC13" s="155">
        <v>1.5628773503536312E-2</v>
      </c>
      <c r="AD13" s="155">
        <v>0</v>
      </c>
      <c r="AE13" s="155">
        <v>0</v>
      </c>
      <c r="AF13" s="155">
        <v>0</v>
      </c>
      <c r="AG13" s="155">
        <v>2.0579037816822708E-2</v>
      </c>
      <c r="AH13" s="155">
        <v>9.8188128763992813E-2</v>
      </c>
      <c r="AI13" s="155">
        <v>2.0428711184828002E-2</v>
      </c>
      <c r="AJ13" s="155">
        <v>5.4127198917456026E-3</v>
      </c>
      <c r="AK13" s="155">
        <v>2.8069387525964201E-5</v>
      </c>
      <c r="AL13" s="155">
        <v>5.5536208392166303E-2</v>
      </c>
      <c r="AM13" s="155">
        <v>2.70059286452729E-3</v>
      </c>
      <c r="AN13" s="155">
        <v>9.5999999999999992E-3</v>
      </c>
      <c r="AO13" s="155">
        <v>6.7000000000000002E-3</v>
      </c>
      <c r="AP13" s="155">
        <v>1.4612558450233801E-3</v>
      </c>
      <c r="AQ13" s="155">
        <v>0</v>
      </c>
      <c r="AR13" s="155">
        <v>7.084780354527051E-2</v>
      </c>
      <c r="AS13" s="155">
        <v>9.527363472964194E-2</v>
      </c>
      <c r="AT13" s="142"/>
    </row>
    <row r="14" spans="2:46" ht="24" customHeight="1">
      <c r="B14" s="152" t="s">
        <v>27</v>
      </c>
      <c r="C14" s="196">
        <v>0</v>
      </c>
      <c r="D14" s="197"/>
      <c r="G14" s="198"/>
      <c r="H14" s="199"/>
      <c r="I14" s="199"/>
      <c r="J14" s="200"/>
      <c r="K14" s="153"/>
      <c r="L14" s="154"/>
      <c r="M14" s="152" t="s">
        <v>27</v>
      </c>
      <c r="N14" s="155">
        <v>6.7432894422153014E-2</v>
      </c>
      <c r="O14" s="155">
        <v>5.7131436242825573E-2</v>
      </c>
      <c r="P14" s="155">
        <v>0.65916398713826363</v>
      </c>
      <c r="Q14" s="155">
        <v>0.60034328067095766</v>
      </c>
      <c r="R14" s="155">
        <v>0.1777116332738907</v>
      </c>
      <c r="S14" s="155">
        <v>0.22997708351463464</v>
      </c>
      <c r="T14" s="155">
        <v>8.5588421000563505E-2</v>
      </c>
      <c r="U14" s="155">
        <v>0.13793103448275901</v>
      </c>
      <c r="V14" s="155">
        <v>0.9196381019186054</v>
      </c>
      <c r="W14" s="155">
        <v>0.19738017980169853</v>
      </c>
      <c r="X14" s="155">
        <v>0.14000000000000001</v>
      </c>
      <c r="Y14" s="155">
        <v>1.2191086930568111E-2</v>
      </c>
      <c r="Z14" s="155">
        <v>9.5000000000000001E-2</v>
      </c>
      <c r="AA14" s="155">
        <v>0</v>
      </c>
      <c r="AB14" s="155">
        <v>6.7552598590889051E-2</v>
      </c>
      <c r="AC14" s="155">
        <v>0.16741072968776954</v>
      </c>
      <c r="AD14" s="155">
        <v>0</v>
      </c>
      <c r="AE14" s="155">
        <v>0</v>
      </c>
      <c r="AF14" s="155">
        <v>0.58281963671375059</v>
      </c>
      <c r="AG14" s="155">
        <v>0.1252885328725572</v>
      </c>
      <c r="AH14" s="155">
        <v>4.2744353473827094E-2</v>
      </c>
      <c r="AI14" s="155">
        <v>0.10368238226954228</v>
      </c>
      <c r="AJ14" s="155">
        <v>3.4957149300857013E-2</v>
      </c>
      <c r="AK14" s="155">
        <v>9.3508486311495401E-2</v>
      </c>
      <c r="AL14" s="155">
        <v>1.8590161650826598E-2</v>
      </c>
      <c r="AM14" s="155">
        <v>5.2654528064364103E-2</v>
      </c>
      <c r="AN14" s="155">
        <v>7.5700000000000003E-2</v>
      </c>
      <c r="AO14" s="155">
        <v>7.8100000000000003E-2</v>
      </c>
      <c r="AP14" s="155">
        <v>2.6047929191716768E-2</v>
      </c>
      <c r="AQ14" s="155">
        <v>7.5171801927790563E-2</v>
      </c>
      <c r="AR14" s="155">
        <v>7.2419638889346081E-4</v>
      </c>
      <c r="AS14" s="155">
        <v>2.6539747071241742E-3</v>
      </c>
      <c r="AT14" s="142"/>
    </row>
    <row r="15" spans="2:46" ht="24" customHeight="1">
      <c r="B15" s="152" t="s">
        <v>28</v>
      </c>
      <c r="C15" s="196">
        <v>0</v>
      </c>
      <c r="D15" s="197"/>
      <c r="G15" s="198"/>
      <c r="H15" s="199"/>
      <c r="I15" s="199"/>
      <c r="J15" s="200"/>
      <c r="K15" s="156"/>
      <c r="L15" s="157"/>
      <c r="M15" s="152" t="s">
        <v>28</v>
      </c>
      <c r="N15" s="155">
        <v>3.74024919027855E-3</v>
      </c>
      <c r="O15" s="155">
        <v>5.2076969683256778E-2</v>
      </c>
      <c r="P15" s="155">
        <v>3.6441586280814585E-2</v>
      </c>
      <c r="Q15" s="155">
        <v>2.1066510629998054E-2</v>
      </c>
      <c r="R15" s="155">
        <v>3.8729501031504597E-2</v>
      </c>
      <c r="S15" s="155">
        <v>4.0872566936443033E-2</v>
      </c>
      <c r="T15" s="155">
        <v>0</v>
      </c>
      <c r="U15" s="155">
        <v>0</v>
      </c>
      <c r="V15" s="155">
        <v>2.2141251964719499E-2</v>
      </c>
      <c r="W15" s="155">
        <v>1.0505937190403714E-3</v>
      </c>
      <c r="X15" s="155">
        <v>0</v>
      </c>
      <c r="Y15" s="155">
        <v>1.4494113098994288E-2</v>
      </c>
      <c r="Z15" s="155">
        <v>0</v>
      </c>
      <c r="AA15" s="155">
        <v>3.8816290360829489E-3</v>
      </c>
      <c r="AB15" s="155">
        <v>1.8561280816344488E-2</v>
      </c>
      <c r="AC15" s="155">
        <v>0</v>
      </c>
      <c r="AD15" s="155">
        <v>0</v>
      </c>
      <c r="AE15" s="155">
        <v>9.1004297425156446E-3</v>
      </c>
      <c r="AF15" s="155">
        <v>3.7964626361541853E-4</v>
      </c>
      <c r="AG15" s="155">
        <v>3.4684045939879983E-2</v>
      </c>
      <c r="AH15" s="155">
        <v>0.1047866963347337</v>
      </c>
      <c r="AI15" s="155">
        <v>2.6379998443999703E-2</v>
      </c>
      <c r="AJ15" s="155">
        <v>2.3906179521876385E-2</v>
      </c>
      <c r="AK15" s="155">
        <v>4.7967464461034321E-3</v>
      </c>
      <c r="AL15" s="155">
        <v>3.8239844322170424E-2</v>
      </c>
      <c r="AM15" s="155">
        <v>8.3619919685496234E-3</v>
      </c>
      <c r="AN15" s="155">
        <v>4.0866666666666641E-2</v>
      </c>
      <c r="AO15" s="155">
        <v>4.1233333333333309E-2</v>
      </c>
      <c r="AP15" s="155">
        <v>1.5263861055444194E-2</v>
      </c>
      <c r="AQ15" s="155">
        <v>0</v>
      </c>
      <c r="AR15" s="155">
        <v>9.2738285300459203E-2</v>
      </c>
      <c r="AS15" s="155">
        <v>1.3668935055040779E-2</v>
      </c>
      <c r="AT15" s="142"/>
    </row>
    <row r="16" spans="2:46" ht="24" customHeight="1">
      <c r="B16" s="152" t="s">
        <v>29</v>
      </c>
      <c r="C16" s="196">
        <v>0</v>
      </c>
      <c r="D16" s="197"/>
      <c r="G16" s="198"/>
      <c r="H16" s="199"/>
      <c r="I16" s="199"/>
      <c r="J16" s="200"/>
      <c r="K16" s="153"/>
      <c r="L16" s="154"/>
      <c r="M16" s="152" t="s">
        <v>29</v>
      </c>
      <c r="N16" s="155">
        <v>0.10929679531233762</v>
      </c>
      <c r="O16" s="155">
        <v>5.2076969683256778E-2</v>
      </c>
      <c r="P16" s="155">
        <v>3.6441586280814585E-2</v>
      </c>
      <c r="Q16" s="155">
        <v>2.1066510629998054E-2</v>
      </c>
      <c r="R16" s="155">
        <v>3.8729501031504597E-2</v>
      </c>
      <c r="S16" s="155">
        <v>4.0872566936443033E-2</v>
      </c>
      <c r="T16" s="155">
        <v>0.10553529012966534</v>
      </c>
      <c r="U16" s="155">
        <v>0</v>
      </c>
      <c r="V16" s="155">
        <v>2.2141251964719499E-2</v>
      </c>
      <c r="W16" s="155">
        <v>1.0505937190403714E-3</v>
      </c>
      <c r="X16" s="155">
        <v>0</v>
      </c>
      <c r="Y16" s="155">
        <v>1.4494113098994288E-2</v>
      </c>
      <c r="Z16" s="155">
        <v>0.15500000000000003</v>
      </c>
      <c r="AA16" s="155">
        <v>3.8816290360829489E-3</v>
      </c>
      <c r="AB16" s="155">
        <v>1.8561280816344488E-2</v>
      </c>
      <c r="AC16" s="155">
        <v>7.4224598930481278E-2</v>
      </c>
      <c r="AD16" s="155">
        <v>0</v>
      </c>
      <c r="AE16" s="155">
        <v>9.1004297425156446E-3</v>
      </c>
      <c r="AF16" s="155">
        <v>3.7964626361541853E-4</v>
      </c>
      <c r="AG16" s="155">
        <v>3.4684045939879983E-2</v>
      </c>
      <c r="AH16" s="155">
        <v>0.1047866963347337</v>
      </c>
      <c r="AI16" s="155">
        <v>2.6379998443999703E-2</v>
      </c>
      <c r="AJ16" s="155">
        <v>2.3906179521876385E-2</v>
      </c>
      <c r="AK16" s="155">
        <v>4.7967464461034321E-3</v>
      </c>
      <c r="AL16" s="155">
        <v>3.8239844322170424E-2</v>
      </c>
      <c r="AM16" s="155">
        <v>8.3619919685496234E-3</v>
      </c>
      <c r="AN16" s="155">
        <v>4.0866666666666641E-2</v>
      </c>
      <c r="AO16" s="155">
        <v>4.1233333333333309E-2</v>
      </c>
      <c r="AP16" s="155">
        <v>1.5263861055444194E-2</v>
      </c>
      <c r="AQ16" s="155">
        <v>0</v>
      </c>
      <c r="AR16" s="155">
        <v>9.2738285300459203E-2</v>
      </c>
      <c r="AS16" s="155">
        <v>1.3668935055040779E-2</v>
      </c>
      <c r="AT16" s="142"/>
    </row>
    <row r="17" spans="2:46" ht="24" customHeight="1">
      <c r="B17" s="152" t="s">
        <v>30</v>
      </c>
      <c r="C17" s="196">
        <v>0</v>
      </c>
      <c r="D17" s="197"/>
      <c r="G17" s="198"/>
      <c r="H17" s="199"/>
      <c r="I17" s="199"/>
      <c r="J17" s="200"/>
      <c r="K17" s="156"/>
      <c r="L17" s="157"/>
      <c r="M17" s="152" t="s">
        <v>30</v>
      </c>
      <c r="N17" s="155">
        <v>7.8872104405358856E-2</v>
      </c>
      <c r="O17" s="155">
        <v>5.2076969683256778E-2</v>
      </c>
      <c r="P17" s="155">
        <v>3.6441586280814585E-2</v>
      </c>
      <c r="Q17" s="155">
        <v>2.1066510629998054E-2</v>
      </c>
      <c r="R17" s="155">
        <v>3.8729501031504597E-2</v>
      </c>
      <c r="S17" s="155">
        <v>4.0872566936443033E-2</v>
      </c>
      <c r="T17" s="155">
        <v>0</v>
      </c>
      <c r="U17" s="155">
        <v>0</v>
      </c>
      <c r="V17" s="155">
        <v>2.2141251964719499E-2</v>
      </c>
      <c r="W17" s="155">
        <v>1.0505937190403714E-3</v>
      </c>
      <c r="X17" s="155">
        <v>0</v>
      </c>
      <c r="Y17" s="155">
        <v>1.4494113098994288E-2</v>
      </c>
      <c r="Z17" s="155">
        <v>0</v>
      </c>
      <c r="AA17" s="155">
        <v>3.8816290360829489E-3</v>
      </c>
      <c r="AB17" s="155">
        <v>1.8561280816344488E-2</v>
      </c>
      <c r="AC17" s="155">
        <v>0</v>
      </c>
      <c r="AD17" s="155">
        <v>0</v>
      </c>
      <c r="AE17" s="155">
        <v>9.1004297425156446E-3</v>
      </c>
      <c r="AF17" s="155">
        <v>3.7964626361541853E-4</v>
      </c>
      <c r="AG17" s="155">
        <v>3.4684045939879983E-2</v>
      </c>
      <c r="AH17" s="155">
        <v>0.1047866963347337</v>
      </c>
      <c r="AI17" s="155">
        <v>2.6379998443999703E-2</v>
      </c>
      <c r="AJ17" s="155">
        <v>2.3906179521876385E-2</v>
      </c>
      <c r="AK17" s="155">
        <v>4.7967464461034321E-3</v>
      </c>
      <c r="AL17" s="155">
        <v>3.8239844322170424E-2</v>
      </c>
      <c r="AM17" s="155">
        <v>8.3619919685496234E-3</v>
      </c>
      <c r="AN17" s="155">
        <v>4.0866666666666641E-2</v>
      </c>
      <c r="AO17" s="155">
        <v>4.1233333333333309E-2</v>
      </c>
      <c r="AP17" s="155">
        <v>1.5263861055444194E-2</v>
      </c>
      <c r="AQ17" s="155">
        <v>0</v>
      </c>
      <c r="AR17" s="155">
        <v>9.2738285300459203E-2</v>
      </c>
      <c r="AS17" s="155">
        <v>1.3668935055040779E-2</v>
      </c>
      <c r="AT17" s="142"/>
    </row>
    <row r="18" spans="2:46" ht="24" customHeight="1">
      <c r="B18" s="152" t="s">
        <v>31</v>
      </c>
      <c r="C18" s="196">
        <v>0</v>
      </c>
      <c r="D18" s="197"/>
      <c r="G18" s="198"/>
      <c r="H18" s="199"/>
      <c r="I18" s="199"/>
      <c r="J18" s="200"/>
      <c r="K18" s="153"/>
      <c r="L18" s="154"/>
      <c r="M18" s="152" t="s">
        <v>31</v>
      </c>
      <c r="N18" s="155">
        <v>3.9589697501507225E-3</v>
      </c>
      <c r="O18" s="155">
        <v>0</v>
      </c>
      <c r="P18" s="155">
        <v>0</v>
      </c>
      <c r="Q18" s="155">
        <v>0</v>
      </c>
      <c r="R18" s="155">
        <v>0</v>
      </c>
      <c r="S18" s="155">
        <v>0</v>
      </c>
      <c r="T18" s="155">
        <v>0</v>
      </c>
      <c r="U18" s="155">
        <v>0</v>
      </c>
      <c r="V18" s="155">
        <v>0</v>
      </c>
      <c r="W18" s="155">
        <v>0</v>
      </c>
      <c r="X18" s="155">
        <v>0</v>
      </c>
      <c r="Y18" s="155">
        <v>0</v>
      </c>
      <c r="Z18" s="155">
        <v>0</v>
      </c>
      <c r="AA18" s="155">
        <v>0</v>
      </c>
      <c r="AB18" s="155">
        <v>0</v>
      </c>
      <c r="AC18" s="155">
        <v>0</v>
      </c>
      <c r="AD18" s="155">
        <v>0</v>
      </c>
      <c r="AE18" s="155">
        <v>0</v>
      </c>
      <c r="AF18" s="155">
        <v>0</v>
      </c>
      <c r="AG18" s="155">
        <v>0</v>
      </c>
      <c r="AH18" s="155">
        <v>0</v>
      </c>
      <c r="AI18" s="155">
        <v>0</v>
      </c>
      <c r="AJ18" s="155">
        <v>0</v>
      </c>
      <c r="AK18" s="155">
        <v>0</v>
      </c>
      <c r="AL18" s="155">
        <v>0</v>
      </c>
      <c r="AM18" s="155">
        <v>0</v>
      </c>
      <c r="AN18" s="155">
        <v>0</v>
      </c>
      <c r="AO18" s="155">
        <v>0</v>
      </c>
      <c r="AP18" s="155">
        <v>0</v>
      </c>
      <c r="AQ18" s="155">
        <v>0</v>
      </c>
      <c r="AR18" s="155">
        <v>0</v>
      </c>
      <c r="AS18" s="155">
        <v>0</v>
      </c>
      <c r="AT18" s="142"/>
    </row>
    <row r="19" spans="2:46" ht="24" customHeight="1" thickBot="1">
      <c r="B19" s="158"/>
      <c r="C19" s="159"/>
      <c r="D19" s="159"/>
      <c r="G19" s="160"/>
      <c r="H19" s="161"/>
      <c r="I19" s="161"/>
      <c r="J19" s="162"/>
      <c r="K19" s="163"/>
      <c r="L19" s="157"/>
      <c r="M19" s="164"/>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42"/>
    </row>
    <row r="20" spans="2:46" s="65" customFormat="1" ht="24" customHeight="1" thickBot="1">
      <c r="E20" s="98"/>
      <c r="F20" s="98"/>
      <c r="G20" s="98"/>
      <c r="H20" s="98"/>
      <c r="I20" s="98"/>
      <c r="J20" s="98"/>
      <c r="L20" s="166"/>
      <c r="M20" s="427" t="s">
        <v>623</v>
      </c>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7"/>
      <c r="AM20" s="427"/>
      <c r="AN20" s="427"/>
      <c r="AO20" s="427"/>
      <c r="AP20" s="427"/>
      <c r="AQ20" s="427"/>
      <c r="AR20" s="427"/>
      <c r="AS20" s="427"/>
      <c r="AT20" s="167"/>
    </row>
    <row r="21" spans="2:46" s="65" customFormat="1" ht="41.45" customHeight="1">
      <c r="B21" s="435" t="s">
        <v>622</v>
      </c>
      <c r="C21" s="436"/>
      <c r="D21" s="436"/>
      <c r="E21" s="437"/>
      <c r="F21" s="98"/>
      <c r="G21" s="158"/>
      <c r="H21" s="158"/>
      <c r="I21" s="158"/>
      <c r="L21" s="166"/>
      <c r="M21" s="100"/>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67"/>
    </row>
    <row r="22" spans="2:46" s="65" customFormat="1" ht="36" customHeight="1">
      <c r="B22" s="438"/>
      <c r="C22" s="439"/>
      <c r="D22" s="439"/>
      <c r="E22" s="440"/>
      <c r="F22" s="98"/>
      <c r="G22" s="158"/>
      <c r="H22" s="158"/>
      <c r="I22" s="158"/>
      <c r="L22" s="166"/>
      <c r="M22" s="100"/>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67"/>
    </row>
    <row r="23" spans="2:46" s="65" customFormat="1" ht="18" customHeight="1">
      <c r="B23" s="424" t="s">
        <v>589</v>
      </c>
      <c r="C23" s="425"/>
      <c r="D23" s="425"/>
      <c r="E23" s="426"/>
      <c r="F23" s="98"/>
      <c r="G23" s="158"/>
      <c r="H23" s="158"/>
      <c r="I23" s="158"/>
      <c r="L23" s="166"/>
      <c r="M23" s="100"/>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67"/>
    </row>
    <row r="24" spans="2:46" s="65" customFormat="1" ht="24" customHeight="1">
      <c r="B24" s="429" t="s">
        <v>443</v>
      </c>
      <c r="C24" s="430"/>
      <c r="D24" s="430"/>
      <c r="E24" s="431"/>
      <c r="F24" s="168"/>
      <c r="G24" s="158"/>
      <c r="H24" s="158"/>
      <c r="I24" s="158"/>
      <c r="L24" s="166"/>
      <c r="M24" s="441" t="s">
        <v>396</v>
      </c>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167"/>
    </row>
    <row r="25" spans="2:46" s="65" customFormat="1" ht="30" customHeight="1">
      <c r="B25" s="432" t="s">
        <v>632</v>
      </c>
      <c r="C25" s="433"/>
      <c r="D25" s="433"/>
      <c r="E25" s="434"/>
      <c r="F25" s="168"/>
      <c r="G25" s="158"/>
      <c r="H25" s="158"/>
      <c r="I25" s="158"/>
      <c r="L25" s="166"/>
      <c r="M25" s="100"/>
      <c r="N25" s="144"/>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67"/>
    </row>
    <row r="26" spans="2:46" ht="24" customHeight="1">
      <c r="B26" s="169"/>
      <c r="C26" s="143" t="s">
        <v>356</v>
      </c>
      <c r="D26" s="72"/>
      <c r="E26" s="170" t="s">
        <v>431</v>
      </c>
      <c r="F26" s="120"/>
      <c r="J26" s="158"/>
      <c r="K26" s="158"/>
      <c r="L26" s="171"/>
      <c r="M26" s="100"/>
      <c r="N26" s="144"/>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42"/>
    </row>
    <row r="27" spans="2:46" ht="24" customHeight="1">
      <c r="B27" s="172" t="s">
        <v>435</v>
      </c>
      <c r="C27" s="150" t="s">
        <v>440</v>
      </c>
      <c r="D27" s="201">
        <v>0</v>
      </c>
      <c r="E27" s="202"/>
      <c r="F27" s="120"/>
      <c r="J27" s="158"/>
      <c r="K27" s="57"/>
      <c r="L27" s="173"/>
      <c r="M27" s="152" t="s">
        <v>435</v>
      </c>
      <c r="N27" s="174">
        <v>105.78460191161031</v>
      </c>
      <c r="O27" s="174">
        <v>194.62619677070799</v>
      </c>
      <c r="P27" s="174">
        <v>28.201798633093954</v>
      </c>
      <c r="Q27" s="174">
        <v>32.073214629946456</v>
      </c>
      <c r="R27" s="174">
        <v>183.93339283334973</v>
      </c>
      <c r="S27" s="174">
        <v>32.839058201640341</v>
      </c>
      <c r="T27" s="174">
        <v>156.80756242802326</v>
      </c>
      <c r="U27" s="174">
        <v>259.75360912692031</v>
      </c>
      <c r="V27" s="174">
        <v>2.0221674851193718</v>
      </c>
      <c r="W27" s="174">
        <v>114.72830332654412</v>
      </c>
      <c r="X27" s="174">
        <v>230.68620522489019</v>
      </c>
      <c r="Y27" s="174">
        <v>149.7074588658235</v>
      </c>
      <c r="Z27" s="174">
        <v>93.614636484583031</v>
      </c>
      <c r="AA27" s="174">
        <v>131.25146844782506</v>
      </c>
      <c r="AB27" s="174">
        <v>226.69805285501343</v>
      </c>
      <c r="AC27" s="174">
        <v>98.362069593563774</v>
      </c>
      <c r="AD27" s="174">
        <v>133.11131558691562</v>
      </c>
      <c r="AE27" s="174">
        <v>130.35770148027518</v>
      </c>
      <c r="AF27" s="174">
        <v>80.796101419985504</v>
      </c>
      <c r="AG27" s="174">
        <v>14.950852230763285</v>
      </c>
      <c r="AH27" s="174">
        <v>98.415318478085965</v>
      </c>
      <c r="AI27" s="174">
        <v>212.65988004176376</v>
      </c>
      <c r="AJ27" s="174">
        <v>221.88956655665143</v>
      </c>
      <c r="AK27" s="174">
        <v>223.16177557557853</v>
      </c>
      <c r="AL27" s="174">
        <v>214.96881764642819</v>
      </c>
      <c r="AM27" s="174">
        <v>97.469816766695942</v>
      </c>
      <c r="AN27" s="174">
        <v>193.43687941768715</v>
      </c>
      <c r="AO27" s="174">
        <v>120.41897527462721</v>
      </c>
      <c r="AP27" s="174">
        <v>268.11180681206133</v>
      </c>
      <c r="AQ27" s="174">
        <v>140.21782475071657</v>
      </c>
      <c r="AR27" s="174">
        <v>109.5527838010261</v>
      </c>
      <c r="AS27" s="174">
        <v>174.9503324041867</v>
      </c>
      <c r="AT27" s="142"/>
    </row>
    <row r="28" spans="2:46" ht="24" customHeight="1">
      <c r="B28" s="172" t="s">
        <v>436</v>
      </c>
      <c r="C28" s="150" t="s">
        <v>441</v>
      </c>
      <c r="D28" s="203">
        <v>0</v>
      </c>
      <c r="E28" s="202"/>
      <c r="G28" s="57"/>
      <c r="H28" s="134"/>
      <c r="I28" s="134"/>
      <c r="J28" s="57"/>
      <c r="K28" s="57"/>
      <c r="L28" s="173"/>
      <c r="M28" s="152" t="s">
        <v>436</v>
      </c>
      <c r="N28" s="174">
        <v>0.20676682519638009</v>
      </c>
      <c r="O28" s="174">
        <v>0.33337507908708652</v>
      </c>
      <c r="P28" s="174">
        <v>5.177179552767671E-2</v>
      </c>
      <c r="Q28" s="174">
        <v>6.2617286324599147E-2</v>
      </c>
      <c r="R28" s="174">
        <v>0.30050264418430866</v>
      </c>
      <c r="S28" s="174">
        <v>6.3080074034416664E-2</v>
      </c>
      <c r="T28" s="174">
        <v>0.28687216542988347</v>
      </c>
      <c r="U28" s="174">
        <v>0.30324240450730999</v>
      </c>
      <c r="V28" s="174">
        <v>4.0459999382277271E-3</v>
      </c>
      <c r="W28" s="174">
        <v>0.23146334805219596</v>
      </c>
      <c r="X28" s="174">
        <v>0.3613949183524276</v>
      </c>
      <c r="Y28" s="174">
        <v>0.26691096341375153</v>
      </c>
      <c r="Z28" s="174">
        <v>0.17466792726758618</v>
      </c>
      <c r="AA28" s="174">
        <v>0.30876151735686669</v>
      </c>
      <c r="AB28" s="174">
        <v>0.38227049613637454</v>
      </c>
      <c r="AC28" s="174">
        <v>0.21421336360624185</v>
      </c>
      <c r="AD28" s="174">
        <v>0.31671023035575235</v>
      </c>
      <c r="AE28" s="174">
        <v>0.30802582192697975</v>
      </c>
      <c r="AF28" s="174">
        <v>0.13067313357842253</v>
      </c>
      <c r="AG28" s="174">
        <v>3.0096199846219491E-2</v>
      </c>
      <c r="AH28" s="174">
        <v>0.17774246197468183</v>
      </c>
      <c r="AI28" s="174">
        <v>0.34723935924358806</v>
      </c>
      <c r="AJ28" s="174">
        <v>0.27698946288029358</v>
      </c>
      <c r="AK28" s="174">
        <v>0.38016496065025762</v>
      </c>
      <c r="AL28" s="174">
        <v>0.35716925474612277</v>
      </c>
      <c r="AM28" s="174">
        <v>0.16490795506514225</v>
      </c>
      <c r="AN28" s="174">
        <v>0.32824687587296297</v>
      </c>
      <c r="AO28" s="174">
        <v>0.24407428778386167</v>
      </c>
      <c r="AP28" s="174">
        <v>0.43197847550952456</v>
      </c>
      <c r="AQ28" s="174">
        <v>0.32142196137460405</v>
      </c>
      <c r="AR28" s="174">
        <v>0.22603915989358345</v>
      </c>
      <c r="AS28" s="174">
        <v>0.2729856171186445</v>
      </c>
      <c r="AT28" s="142"/>
    </row>
    <row r="29" spans="2:46" ht="24" customHeight="1">
      <c r="B29" s="172" t="s">
        <v>437</v>
      </c>
      <c r="C29" s="150" t="s">
        <v>442</v>
      </c>
      <c r="D29" s="203">
        <v>0</v>
      </c>
      <c r="E29" s="202"/>
      <c r="F29" s="158"/>
      <c r="G29" s="134"/>
      <c r="H29" s="134"/>
      <c r="I29" s="134"/>
      <c r="J29" s="57"/>
      <c r="K29" s="57"/>
      <c r="L29" s="173"/>
      <c r="M29" s="152" t="s">
        <v>437</v>
      </c>
      <c r="N29" s="174">
        <v>2.2304792813269106E-3</v>
      </c>
      <c r="O29" s="174">
        <v>4.4654141694560794E-3</v>
      </c>
      <c r="P29" s="174">
        <v>2.3206982760857761E-3</v>
      </c>
      <c r="Q29" s="174">
        <v>8.8798745247119963E-4</v>
      </c>
      <c r="R29" s="174">
        <v>4.544032048964133E-3</v>
      </c>
      <c r="S29" s="174">
        <v>3.6632598314672469E-3</v>
      </c>
      <c r="T29" s="174">
        <v>3.8650043898235636E-3</v>
      </c>
      <c r="U29" s="174">
        <v>4.0746774697659818E-3</v>
      </c>
      <c r="V29" s="174">
        <v>8.4463043629720111E-5</v>
      </c>
      <c r="W29" s="174">
        <v>2.2114612786377254E-3</v>
      </c>
      <c r="X29" s="174">
        <v>5.4928606364705885E-3</v>
      </c>
      <c r="Y29" s="174">
        <v>3.4494145449207748E-3</v>
      </c>
      <c r="Z29" s="174">
        <v>3.0745867790953822E-3</v>
      </c>
      <c r="AA29" s="174">
        <v>2.4028437212240692E-3</v>
      </c>
      <c r="AB29" s="174">
        <v>5.8536104346375902E-3</v>
      </c>
      <c r="AC29" s="174">
        <v>1.7946670051700868E-3</v>
      </c>
      <c r="AD29" s="174">
        <v>2.0421894456967762E-3</v>
      </c>
      <c r="AE29" s="174">
        <v>1.9981752964736924E-3</v>
      </c>
      <c r="AF29" s="174">
        <v>1.1885278932708403E-3</v>
      </c>
      <c r="AG29" s="174">
        <v>6.2884738290734296E-4</v>
      </c>
      <c r="AH29" s="174">
        <v>3.7517535676033953E-3</v>
      </c>
      <c r="AI29" s="174">
        <v>5.2271369690670361E-3</v>
      </c>
      <c r="AJ29" s="174">
        <v>3.2881898231766123E-3</v>
      </c>
      <c r="AK29" s="174">
        <v>4.9641918158050292E-3</v>
      </c>
      <c r="AL29" s="174">
        <v>5.7853422607070685E-3</v>
      </c>
      <c r="AM29" s="174">
        <v>2.2376956677542482E-3</v>
      </c>
      <c r="AN29" s="174">
        <v>4.3380580118949665E-3</v>
      </c>
      <c r="AO29" s="174">
        <v>1.9913495368309888E-3</v>
      </c>
      <c r="AP29" s="174">
        <v>6.2421907160522929E-3</v>
      </c>
      <c r="AQ29" s="174">
        <v>2.2440952089398973E-3</v>
      </c>
      <c r="AR29" s="174">
        <v>3.2513765846941853E-3</v>
      </c>
      <c r="AS29" s="174">
        <v>4.3854296811269471E-3</v>
      </c>
      <c r="AT29" s="142"/>
    </row>
    <row r="30" spans="2:46" ht="24" customHeight="1">
      <c r="B30" s="172" t="s">
        <v>438</v>
      </c>
      <c r="C30" s="150" t="s">
        <v>620</v>
      </c>
      <c r="D30" s="241">
        <f>IF(D27*'GWP factors'!$C$7+D28*'GWP factors'!$C$8+D29*'GWP factors'!$C$9="","",D27*'GWP factors'!$C$7+D28*'GWP factors'!$C$8+D29*'GWP factors'!$C$9)</f>
        <v>0</v>
      </c>
      <c r="E30" s="202"/>
      <c r="G30" s="175"/>
      <c r="H30" s="175"/>
      <c r="I30" s="175"/>
      <c r="J30" s="57"/>
      <c r="K30" s="57"/>
      <c r="L30" s="173"/>
      <c r="M30" s="152" t="s">
        <v>438</v>
      </c>
      <c r="N30" s="176">
        <f>N27*'GWP factors'!$C$7+'WtT - Table 3 (region elect)'!N28*'GWP factors'!$C$8+'WtT - Table 3 (region elect)'!N29*'GWP factors'!$C$9</f>
        <v>112.16515002666058</v>
      </c>
      <c r="O30" s="176">
        <f>O27*'GWP factors'!$C$7+'WtT - Table 3 (region elect)'!O28*'GWP factors'!$C$8+'WtT - Table 3 (region elect)'!O29*'GWP factors'!$C$9</f>
        <v>205.14403374005229</v>
      </c>
      <c r="P30" s="176">
        <f>P27*'GWP factors'!$C$7+'WtT - Table 3 (region elect)'!P28*'GWP factors'!$C$8+'WtT - Table 3 (region elect)'!P29*'GWP factors'!$C$9</f>
        <v>30.266393951031631</v>
      </c>
      <c r="Q30" s="176">
        <f>Q27*'GWP factors'!$C$7+'WtT - Table 3 (region elect)'!Q28*'GWP factors'!$C$8+'WtT - Table 3 (region elect)'!Q29*'GWP factors'!$C$9</f>
        <v>34.061815321940095</v>
      </c>
      <c r="R30" s="176">
        <f>R27*'GWP factors'!$C$7+'WtT - Table 3 (region elect)'!R28*'GWP factors'!$C$8+'WtT - Table 3 (region elect)'!R29*'GWP factors'!$C$9</f>
        <v>193.55163536348587</v>
      </c>
      <c r="S30" s="176">
        <f>S27*'GWP factors'!$C$7+'WtT - Table 3 (region elect)'!S28*'GWP factors'!$C$8+'WtT - Table 3 (region elect)'!S29*'GWP factors'!$C$9</f>
        <v>35.576064129942829</v>
      </c>
      <c r="T30" s="176">
        <f>T27*'GWP factors'!$C$7+'WtT - Table 3 (region elect)'!T28*'GWP factors'!$C$8+'WtT - Table 3 (region elect)'!T29*'GWP factors'!$C$9</f>
        <v>165.86420922336325</v>
      </c>
      <c r="U30" s="176">
        <f>U27*'GWP factors'!$C$7+'WtT - Table 3 (region elect)'!U28*'GWP factors'!$C$8+'WtT - Table 3 (region elect)'!U29*'GWP factors'!$C$9</f>
        <v>269.32418598261296</v>
      </c>
      <c r="V30" s="176">
        <f>V27*'GWP factors'!$C$7+'WtT - Table 3 (region elect)'!V28*'GWP factors'!$C$8+'WtT - Table 3 (region elect)'!V29*'GWP factors'!$C$9</f>
        <v>2.1578381899516241</v>
      </c>
      <c r="W30" s="176">
        <f>W27*'GWP factors'!$C$7+'WtT - Table 3 (region elect)'!W28*'GWP factors'!$C$8+'WtT - Table 3 (region elect)'!W29*'GWP factors'!$C$9</f>
        <v>121.7953143108446</v>
      </c>
      <c r="X30" s="176">
        <f>X27*'GWP factors'!$C$7+'WtT - Table 3 (region elect)'!X28*'GWP factors'!$C$8+'WtT - Table 3 (region elect)'!X29*'GWP factors'!$C$9</f>
        <v>242.26087100742285</v>
      </c>
      <c r="Y30" s="176">
        <f>Y27*'GWP factors'!$C$7+'WtT - Table 3 (region elect)'!Y28*'GWP factors'!$C$8+'WtT - Table 3 (region elect)'!Y29*'GWP factors'!$C$9</f>
        <v>158.09506069581255</v>
      </c>
      <c r="Z30" s="176">
        <f>Z27*'GWP factors'!$C$7+'WtT - Table 3 (region elect)'!Z28*'GWP factors'!$C$8+'WtT - Table 3 (region elect)'!Z29*'GWP factors'!$C$9</f>
        <v>99.320103944535731</v>
      </c>
      <c r="AA30" s="176">
        <f>AA27*'GWP factors'!$C$7+'WtT - Table 3 (region elect)'!AA28*'GWP factors'!$C$8+'WtT - Table 3 (region elect)'!AA29*'GWP factors'!$C$9</f>
        <v>140.5335445199417</v>
      </c>
      <c r="AB30" s="176">
        <f>AB27*'GWP factors'!$C$7+'WtT - Table 3 (region elect)'!AB28*'GWP factors'!$C$8+'WtT - Table 3 (region elect)'!AB29*'GWP factors'!$C$9</f>
        <v>238.95283351201087</v>
      </c>
      <c r="AC30" s="176">
        <f>AC27*'GWP factors'!$C$7+'WtT - Table 3 (region elect)'!AC28*'GWP factors'!$C$8+'WtT - Table 3 (region elect)'!AC29*'GWP factors'!$C$9</f>
        <v>104.83563053090863</v>
      </c>
      <c r="AD30" s="176">
        <f>AD27*'GWP factors'!$C$7+'WtT - Table 3 (region elect)'!AD28*'GWP factors'!$C$8+'WtT - Table 3 (region elect)'!AD29*'GWP factors'!$C$9</f>
        <v>142.52038223998633</v>
      </c>
      <c r="AE30" s="176">
        <f>AE27*'GWP factors'!$C$7+'WtT - Table 3 (region elect)'!AE28*'GWP factors'!$C$8+'WtT - Table 3 (region elect)'!AE29*'GWP factors'!$C$9</f>
        <v>139.51194094779615</v>
      </c>
      <c r="AF30" s="176">
        <f>AF27*'GWP factors'!$C$7+'WtT - Table 3 (region elect)'!AF28*'GWP factors'!$C$8+'WtT - Table 3 (region elect)'!AF29*'GWP factors'!$C$9</f>
        <v>84.769909051898097</v>
      </c>
      <c r="AG30" s="176">
        <f>AG27*'GWP factors'!$C$7+'WtT - Table 3 (region elect)'!AG28*'GWP factors'!$C$8+'WtT - Table 3 (region elect)'!AG29*'GWP factors'!$C$9</f>
        <v>15.960190382927877</v>
      </c>
      <c r="AH30" s="176">
        <f>AH27*'GWP factors'!$C$7+'WtT - Table 3 (region elect)'!AH28*'GWP factors'!$C$8+'WtT - Table 3 (region elect)'!AH29*'GWP factors'!$C$9</f>
        <v>104.38632210879196</v>
      </c>
      <c r="AI30" s="176">
        <f>AI27*'GWP factors'!$C$7+'WtT - Table 3 (region elect)'!AI28*'GWP factors'!$C$8+'WtT - Table 3 (region elect)'!AI29*'GWP factors'!$C$9</f>
        <v>223.76777339738697</v>
      </c>
      <c r="AJ30" s="176">
        <f>AJ27*'GWP factors'!$C$7+'WtT - Table 3 (region elect)'!AJ28*'GWP factors'!$C$8+'WtT - Table 3 (region elect)'!AJ29*'GWP factors'!$C$9</f>
        <v>230.51664182044146</v>
      </c>
      <c r="AK30" s="176">
        <f>AK27*'GWP factors'!$C$7+'WtT - Table 3 (region elect)'!AK28*'GWP factors'!$C$8+'WtT - Table 3 (region elect)'!AK29*'GWP factors'!$C$9</f>
        <v>235.12190530497409</v>
      </c>
      <c r="AL30" s="176">
        <f>AL27*'GWP factors'!$C$7+'WtT - Table 3 (region elect)'!AL28*'GWP factors'!$C$8+'WtT - Table 3 (region elect)'!AL29*'GWP factors'!$C$9</f>
        <v>226.50267247840699</v>
      </c>
      <c r="AM30" s="176">
        <f>AM27*'GWP factors'!$C$7+'WtT - Table 3 (region elect)'!AM28*'GWP factors'!$C$8+'WtT - Table 3 (region elect)'!AM29*'GWP factors'!$C$9</f>
        <v>102.6802288604748</v>
      </c>
      <c r="AN30" s="176">
        <f>AN27*'GWP factors'!$C$7+'WtT - Table 3 (region elect)'!AN28*'GWP factors'!$C$8+'WtT - Table 3 (region elect)'!AN29*'GWP factors'!$C$9</f>
        <v>203.77737731528228</v>
      </c>
      <c r="AO30" s="176">
        <f>AO27*'GWP factors'!$C$7+'WtT - Table 3 (region elect)'!AO28*'GWP factors'!$C$8+'WtT - Table 3 (region elect)'!AO29*'GWP factors'!$C$9</f>
        <v>127.78076295983556</v>
      </c>
      <c r="AP30" s="176">
        <f>AP27*'GWP factors'!$C$7+'WtT - Table 3 (region elect)'!AP28*'GWP factors'!$C$8+'WtT - Table 3 (region elect)'!AP29*'GWP factors'!$C$9</f>
        <v>281.86138466608185</v>
      </c>
      <c r="AQ30" s="176">
        <f>AQ27*'GWP factors'!$C$7+'WtT - Table 3 (region elect)'!AQ28*'GWP factors'!$C$8+'WtT - Table 3 (region elect)'!AQ29*'GWP factors'!$C$9</f>
        <v>149.81232489957455</v>
      </c>
      <c r="AR30" s="176">
        <f>AR27*'GWP factors'!$C$7+'WtT - Table 3 (region elect)'!AR28*'GWP factors'!$C$8+'WtT - Table 3 (region elect)'!AR29*'GWP factors'!$C$9</f>
        <v>116.7434950729904</v>
      </c>
      <c r="AS30" s="176">
        <f>AS27*'GWP factors'!$C$7+'WtT - Table 3 (region elect)'!AS28*'GWP factors'!$C$8+'WtT - Table 3 (region elect)'!AS29*'GWP factors'!$C$9</f>
        <v>183.75606854900738</v>
      </c>
      <c r="AT30" s="142"/>
    </row>
    <row r="31" spans="2:46" ht="24" customHeight="1">
      <c r="B31" s="172" t="s">
        <v>439</v>
      </c>
      <c r="C31" s="150" t="s">
        <v>620</v>
      </c>
      <c r="D31" s="241">
        <f>IF(D27*'GWP factors'!$D$7+D28*'GWP factors'!$D$8+D29*'GWP factors'!$D$9="","",D27*'GWP factors'!$D$7+D28*'GWP factors'!$D$8+D29*'GWP factors'!$D$9)</f>
        <v>0</v>
      </c>
      <c r="E31" s="202"/>
      <c r="H31" s="57"/>
      <c r="I31" s="57"/>
      <c r="J31" s="57"/>
      <c r="K31" s="57"/>
      <c r="L31" s="173"/>
      <c r="M31" s="152" t="s">
        <v>439</v>
      </c>
      <c r="N31" s="176">
        <f>N27*'GWP factors'!$D$7+'WtT - Table 3 (region elect)'!N28*'GWP factors'!$D$8+'WtT - Table 3 (region elect)'!N29*'GWP factors'!$D$9</f>
        <v>123.74186175837654</v>
      </c>
      <c r="O31" s="176">
        <f>O27*'GWP factors'!$D$7+'WtT - Table 3 (region elect)'!O28*'GWP factors'!$D$8+'WtT - Table 3 (region elect)'!O29*'GWP factors'!$D$9</f>
        <v>223.80857275475967</v>
      </c>
      <c r="P31" s="176">
        <f>P27*'GWP factors'!$D$7+'WtT - Table 3 (region elect)'!P28*'GWP factors'!$D$8+'WtT - Table 3 (region elect)'!P29*'GWP factors'!$D$9</f>
        <v>33.163293802305446</v>
      </c>
      <c r="Q31" s="176">
        <f>Q27*'GWP factors'!$D$7+'WtT - Table 3 (region elect)'!Q28*'GWP factors'!$D$8+'WtT - Table 3 (region elect)'!Q29*'GWP factors'!$D$9</f>
        <v>37.567495368665185</v>
      </c>
      <c r="R31" s="176">
        <f>R27*'GWP factors'!$D$7+'WtT - Table 3 (region elect)'!R28*'GWP factors'!$D$8+'WtT - Table 3 (region elect)'!R29*'GWP factors'!$D$9</f>
        <v>210.37523940575821</v>
      </c>
      <c r="S31" s="176">
        <f>S27*'GWP factors'!$D$7+'WtT - Table 3 (region elect)'!S28*'GWP factors'!$D$8+'WtT - Table 3 (region elect)'!S29*'GWP factors'!$D$9</f>
        <v>39.104885016038693</v>
      </c>
      <c r="T31" s="176">
        <f>T27*'GWP factors'!$D$7+'WtT - Table 3 (region elect)'!T28*'GWP factors'!$D$8+'WtT - Table 3 (region elect)'!T29*'GWP factors'!$D$9</f>
        <v>181.9251854830469</v>
      </c>
      <c r="U31" s="176">
        <f>U27*'GWP factors'!$D$7+'WtT - Table 3 (region elect)'!U28*'GWP factors'!$D$8+'WtT - Table 3 (region elect)'!U29*'GWP factors'!$D$9</f>
        <v>286.30168595755259</v>
      </c>
      <c r="V31" s="176">
        <f>V27*'GWP factors'!$D$7+'WtT - Table 3 (region elect)'!V28*'GWP factors'!$D$8+'WtT - Table 3 (region elect)'!V29*'GWP factors'!$D$9</f>
        <v>2.3843297234487468</v>
      </c>
      <c r="W31" s="176">
        <f>W27*'GWP factors'!$D$7+'WtT - Table 3 (region elect)'!W28*'GWP factors'!$D$8+'WtT - Table 3 (region elect)'!W29*'GWP factors'!$D$9</f>
        <v>134.75505034048894</v>
      </c>
      <c r="X31" s="176">
        <f>X27*'GWP factors'!$D$7+'WtT - Table 3 (region elect)'!X28*'GWP factors'!$D$8+'WtT - Table 3 (region elect)'!X29*'GWP factors'!$D$9</f>
        <v>262.49349357452235</v>
      </c>
      <c r="Y31" s="176">
        <f>Y27*'GWP factors'!$D$7+'WtT - Table 3 (region elect)'!Y28*'GWP factors'!$D$8+'WtT - Table 3 (region elect)'!Y29*'GWP factors'!$D$9</f>
        <v>173.03862523243771</v>
      </c>
      <c r="Z31" s="176">
        <f>Z27*'GWP factors'!$D$7+'WtT - Table 3 (region elect)'!Z28*'GWP factors'!$D$8+'WtT - Table 3 (region elect)'!Z29*'GWP factors'!$D$9</f>
        <v>109.09843328474145</v>
      </c>
      <c r="AA31" s="176">
        <f>AA27*'GWP factors'!$D$7+'WtT - Table 3 (region elect)'!AA28*'GWP factors'!$D$8+'WtT - Table 3 (region elect)'!AA29*'GWP factors'!$D$9</f>
        <v>157.82178664820501</v>
      </c>
      <c r="AB31" s="176">
        <f>AB27*'GWP factors'!$D$7+'WtT - Table 3 (region elect)'!AB28*'GWP factors'!$D$8+'WtT - Table 3 (region elect)'!AB29*'GWP factors'!$D$9</f>
        <v>260.3541276852132</v>
      </c>
      <c r="AC31" s="176">
        <f>AC27*'GWP factors'!$D$7+'WtT - Table 3 (region elect)'!AC28*'GWP factors'!$D$8+'WtT - Table 3 (region elect)'!AC29*'GWP factors'!$D$9</f>
        <v>116.82978422585299</v>
      </c>
      <c r="AD31" s="176">
        <f>AD27*'GWP factors'!$D$7+'WtT - Table 3 (region elect)'!AD28*'GWP factors'!$D$8+'WtT - Table 3 (region elect)'!AD29*'GWP factors'!$D$9</f>
        <v>160.25411295046277</v>
      </c>
      <c r="AE31" s="176">
        <f>AE27*'GWP factors'!$D$7+'WtT - Table 3 (region elect)'!AE28*'GWP factors'!$D$8+'WtT - Table 3 (region elect)'!AE29*'GWP factors'!$D$9</f>
        <v>156.75938880041053</v>
      </c>
      <c r="AF31" s="176">
        <f>AF27*'GWP factors'!$D$7+'WtT - Table 3 (region elect)'!AF28*'GWP factors'!$D$8+'WtT - Table 3 (region elect)'!AF29*'GWP factors'!$D$9</f>
        <v>92.086416004396497</v>
      </c>
      <c r="AG31" s="176">
        <f>AG27*'GWP factors'!$D$7+'WtT - Table 3 (region elect)'!AG28*'GWP factors'!$D$8+'WtT - Table 3 (region elect)'!AG29*'GWP factors'!$D$9</f>
        <v>17.644948726933261</v>
      </c>
      <c r="AH31" s="176">
        <f>AH27*'GWP factors'!$D$7+'WtT - Table 3 (region elect)'!AH28*'GWP factors'!$D$8+'WtT - Table 3 (region elect)'!AH29*'GWP factors'!$D$9</f>
        <v>114.33614822580654</v>
      </c>
      <c r="AI31" s="176">
        <f>AI27*'GWP factors'!$D$7+'WtT - Table 3 (region elect)'!AI28*'GWP factors'!$D$8+'WtT - Table 3 (region elect)'!AI29*'GWP factors'!$D$9</f>
        <v>243.20795037805885</v>
      </c>
      <c r="AJ31" s="176">
        <f>AJ27*'GWP factors'!$D$7+'WtT - Table 3 (region elect)'!AJ28*'GWP factors'!$D$8+'WtT - Table 3 (region elect)'!AJ29*'GWP factors'!$D$9</f>
        <v>246.0247635519147</v>
      </c>
      <c r="AK31" s="176">
        <f>AK27*'GWP factors'!$D$7+'WtT - Table 3 (region elect)'!AK28*'GWP factors'!$D$8+'WtT - Table 3 (region elect)'!AK29*'GWP factors'!$D$9</f>
        <v>256.4061789095727</v>
      </c>
      <c r="AL31" s="176">
        <f>AL27*'GWP factors'!$D$7+'WtT - Table 3 (region elect)'!AL28*'GWP factors'!$D$8+'WtT - Table 3 (region elect)'!AL29*'GWP factors'!$D$9</f>
        <v>246.49836540192916</v>
      </c>
      <c r="AM31" s="176">
        <f>AM27*'GWP factors'!$D$7+'WtT - Table 3 (region elect)'!AM28*'GWP factors'!$D$8+'WtT - Table 3 (region elect)'!AM29*'GWP factors'!$D$9</f>
        <v>111.91283664845501</v>
      </c>
      <c r="AN31" s="176">
        <f>AN27*'GWP factors'!$D$7+'WtT - Table 3 (region elect)'!AN28*'GWP factors'!$D$8+'WtT - Table 3 (region elect)'!AN29*'GWP factors'!$D$9</f>
        <v>222.1548643061563</v>
      </c>
      <c r="AO31" s="176">
        <f>AO27*'GWP factors'!$D$7+'WtT - Table 3 (region elect)'!AO28*'GWP factors'!$D$8+'WtT - Table 3 (region elect)'!AO29*'GWP factors'!$D$9</f>
        <v>141.44693172619498</v>
      </c>
      <c r="AP31" s="176">
        <f>AP27*'GWP factors'!$D$7+'WtT - Table 3 (region elect)'!AP28*'GWP factors'!$D$8+'WtT - Table 3 (region elect)'!AP29*'GWP factors'!$D$9</f>
        <v>306.04593710389923</v>
      </c>
      <c r="AQ31" s="176">
        <f>AQ27*'GWP factors'!$D$7+'WtT - Table 3 (region elect)'!AQ28*'GWP factors'!$D$8+'WtT - Table 3 (region elect)'!AQ29*'GWP factors'!$D$9</f>
        <v>167.80971064134343</v>
      </c>
      <c r="AR31" s="176">
        <f>AR27*'GWP factors'!$D$7+'WtT - Table 3 (region elect)'!AR28*'GWP factors'!$D$8+'WtT - Table 3 (region elect)'!AR29*'GWP factors'!$D$9</f>
        <v>129.39843665044637</v>
      </c>
      <c r="AS31" s="176">
        <f>AS27*'GWP factors'!$D$7+'WtT - Table 3 (region elect)'!AS28*'GWP factors'!$D$8+'WtT - Table 3 (region elect)'!AS29*'GWP factors'!$D$9</f>
        <v>199.03887767797033</v>
      </c>
      <c r="AT31" s="142"/>
    </row>
    <row r="32" spans="2:46" ht="24" customHeight="1">
      <c r="B32" s="177"/>
      <c r="C32" s="178"/>
      <c r="D32" s="178"/>
      <c r="E32" s="179"/>
      <c r="F32" s="168"/>
      <c r="G32" s="57"/>
      <c r="H32" s="57"/>
      <c r="I32" s="57"/>
      <c r="J32" s="57"/>
      <c r="K32" s="57"/>
      <c r="L32" s="173"/>
      <c r="M32" s="100"/>
      <c r="N32" s="144"/>
      <c r="O32" s="144"/>
      <c r="P32" s="144"/>
      <c r="Q32" s="144"/>
      <c r="R32" s="144"/>
      <c r="S32" s="144"/>
      <c r="T32" s="144"/>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42"/>
    </row>
    <row r="33" spans="2:46" ht="24" customHeight="1">
      <c r="B33" s="429" t="s">
        <v>444</v>
      </c>
      <c r="C33" s="430"/>
      <c r="D33" s="430"/>
      <c r="E33" s="431"/>
      <c r="F33" s="168"/>
      <c r="G33" s="57"/>
      <c r="H33" s="57"/>
      <c r="I33" s="57"/>
      <c r="J33" s="57"/>
      <c r="K33" s="57"/>
      <c r="L33" s="173"/>
      <c r="M33" s="442" t="s">
        <v>397</v>
      </c>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2"/>
      <c r="AR33" s="442"/>
      <c r="AS33" s="442"/>
      <c r="AT33" s="142"/>
    </row>
    <row r="34" spans="2:46" ht="30" customHeight="1">
      <c r="B34" s="432" t="s">
        <v>633</v>
      </c>
      <c r="C34" s="433"/>
      <c r="D34" s="433"/>
      <c r="E34" s="434"/>
      <c r="F34" s="168"/>
      <c r="G34" s="57"/>
      <c r="H34" s="57"/>
      <c r="I34" s="57"/>
      <c r="J34" s="57"/>
      <c r="K34" s="57"/>
      <c r="L34" s="173"/>
      <c r="M34" s="100"/>
      <c r="N34" s="144"/>
      <c r="O34" s="144"/>
      <c r="P34" s="144"/>
      <c r="Q34" s="144"/>
      <c r="R34" s="144"/>
      <c r="S34" s="144"/>
      <c r="T34" s="144"/>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42"/>
    </row>
    <row r="35" spans="2:46" ht="24" customHeight="1">
      <c r="B35" s="169"/>
      <c r="C35" s="143" t="s">
        <v>356</v>
      </c>
      <c r="D35" s="72"/>
      <c r="E35" s="170" t="s">
        <v>431</v>
      </c>
      <c r="F35" s="120"/>
      <c r="G35" s="57"/>
      <c r="H35" s="57"/>
      <c r="I35" s="57"/>
      <c r="J35" s="57"/>
      <c r="K35" s="57"/>
      <c r="L35" s="173"/>
      <c r="M35" s="100"/>
      <c r="N35" s="144"/>
      <c r="O35" s="144"/>
      <c r="P35" s="144"/>
      <c r="Q35" s="144"/>
      <c r="R35" s="144"/>
      <c r="S35" s="144"/>
      <c r="T35" s="144"/>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42"/>
    </row>
    <row r="36" spans="2:46" ht="24" customHeight="1">
      <c r="B36" s="172" t="s">
        <v>435</v>
      </c>
      <c r="C36" s="150" t="s">
        <v>392</v>
      </c>
      <c r="D36" s="201">
        <v>0</v>
      </c>
      <c r="E36" s="202"/>
      <c r="F36" s="120"/>
      <c r="J36" s="158"/>
      <c r="K36" s="57"/>
      <c r="L36" s="173"/>
      <c r="M36" s="152" t="s">
        <v>435</v>
      </c>
      <c r="N36" s="180">
        <f>N27*3.6</f>
        <v>380.82456688179713</v>
      </c>
      <c r="O36" s="180">
        <f t="shared" ref="O36:AS40" si="0">O27*3.6</f>
        <v>700.6543083745488</v>
      </c>
      <c r="P36" s="180">
        <f t="shared" si="0"/>
        <v>101.52647507913824</v>
      </c>
      <c r="Q36" s="180">
        <f t="shared" si="0"/>
        <v>115.46357266780724</v>
      </c>
      <c r="R36" s="180">
        <f t="shared" si="0"/>
        <v>662.16021420005904</v>
      </c>
      <c r="S36" s="180">
        <f t="shared" si="0"/>
        <v>118.22060952590523</v>
      </c>
      <c r="T36" s="180">
        <f t="shared" si="0"/>
        <v>564.50722474088377</v>
      </c>
      <c r="U36" s="180">
        <f t="shared" si="0"/>
        <v>935.11299285691314</v>
      </c>
      <c r="V36" s="180">
        <f t="shared" si="0"/>
        <v>7.2798029464297391</v>
      </c>
      <c r="W36" s="180">
        <f t="shared" si="0"/>
        <v>413.02189197555884</v>
      </c>
      <c r="X36" s="180">
        <f t="shared" si="0"/>
        <v>830.47033880960464</v>
      </c>
      <c r="Y36" s="180">
        <f t="shared" si="0"/>
        <v>538.94685191696465</v>
      </c>
      <c r="Z36" s="180">
        <f t="shared" si="0"/>
        <v>337.01269134449893</v>
      </c>
      <c r="AA36" s="180">
        <f t="shared" si="0"/>
        <v>472.50528641217022</v>
      </c>
      <c r="AB36" s="180">
        <f t="shared" si="0"/>
        <v>816.11299027804841</v>
      </c>
      <c r="AC36" s="180">
        <f t="shared" si="0"/>
        <v>354.1034505368296</v>
      </c>
      <c r="AD36" s="180">
        <f t="shared" si="0"/>
        <v>479.20073611289627</v>
      </c>
      <c r="AE36" s="180">
        <f t="shared" si="0"/>
        <v>469.28772532899069</v>
      </c>
      <c r="AF36" s="180">
        <f t="shared" si="0"/>
        <v>290.86596511194784</v>
      </c>
      <c r="AG36" s="180">
        <f t="shared" si="0"/>
        <v>53.823068030747827</v>
      </c>
      <c r="AH36" s="180">
        <f t="shared" si="0"/>
        <v>354.29514652110947</v>
      </c>
      <c r="AI36" s="180">
        <f t="shared" si="0"/>
        <v>765.57556815034957</v>
      </c>
      <c r="AJ36" s="180">
        <f t="shared" si="0"/>
        <v>798.80243960394512</v>
      </c>
      <c r="AK36" s="180">
        <f t="shared" si="0"/>
        <v>803.38239207208278</v>
      </c>
      <c r="AL36" s="180">
        <f t="shared" si="0"/>
        <v>773.88774352714154</v>
      </c>
      <c r="AM36" s="180">
        <f t="shared" si="0"/>
        <v>350.8913403601054</v>
      </c>
      <c r="AN36" s="180">
        <f t="shared" si="0"/>
        <v>696.37276590367378</v>
      </c>
      <c r="AO36" s="180">
        <f t="shared" si="0"/>
        <v>433.50831098865797</v>
      </c>
      <c r="AP36" s="180">
        <f t="shared" si="0"/>
        <v>965.20250452342077</v>
      </c>
      <c r="AQ36" s="180">
        <f t="shared" si="0"/>
        <v>504.78416910257965</v>
      </c>
      <c r="AR36" s="180">
        <f t="shared" si="0"/>
        <v>394.39002168369393</v>
      </c>
      <c r="AS36" s="180">
        <f t="shared" si="0"/>
        <v>629.82119665507207</v>
      </c>
      <c r="AT36" s="142"/>
    </row>
    <row r="37" spans="2:46" ht="24" customHeight="1">
      <c r="B37" s="172" t="s">
        <v>436</v>
      </c>
      <c r="C37" s="150" t="s">
        <v>393</v>
      </c>
      <c r="D37" s="201">
        <v>0</v>
      </c>
      <c r="E37" s="202"/>
      <c r="F37" s="158"/>
      <c r="G37" s="57"/>
      <c r="H37" s="181"/>
      <c r="I37" s="57"/>
      <c r="J37" s="57"/>
      <c r="K37" s="57"/>
      <c r="L37" s="173"/>
      <c r="M37" s="152" t="s">
        <v>436</v>
      </c>
      <c r="N37" s="180">
        <f t="shared" ref="N37:AC40" si="1">N28*3.6</f>
        <v>0.74436057070696837</v>
      </c>
      <c r="O37" s="180">
        <f t="shared" si="1"/>
        <v>1.2001502847135115</v>
      </c>
      <c r="P37" s="180">
        <f t="shared" si="1"/>
        <v>0.18637846389963617</v>
      </c>
      <c r="Q37" s="180">
        <f t="shared" si="1"/>
        <v>0.22542223076855694</v>
      </c>
      <c r="R37" s="180">
        <f t="shared" si="1"/>
        <v>1.0818095190635113</v>
      </c>
      <c r="S37" s="180">
        <f t="shared" si="1"/>
        <v>0.22708826652389999</v>
      </c>
      <c r="T37" s="180">
        <f t="shared" si="1"/>
        <v>1.0327397955475806</v>
      </c>
      <c r="U37" s="180">
        <f t="shared" si="1"/>
        <v>1.0916726562263159</v>
      </c>
      <c r="V37" s="180">
        <f t="shared" si="1"/>
        <v>1.4565599777619818E-2</v>
      </c>
      <c r="W37" s="180">
        <f t="shared" si="1"/>
        <v>0.83326805298790541</v>
      </c>
      <c r="X37" s="180">
        <f t="shared" si="1"/>
        <v>1.3010217060687395</v>
      </c>
      <c r="Y37" s="180">
        <f t="shared" si="1"/>
        <v>0.96087946828950555</v>
      </c>
      <c r="Z37" s="180">
        <f t="shared" si="1"/>
        <v>0.62880453816331028</v>
      </c>
      <c r="AA37" s="180">
        <f t="shared" si="1"/>
        <v>1.1115414624847202</v>
      </c>
      <c r="AB37" s="180">
        <f t="shared" si="1"/>
        <v>1.3761737860909484</v>
      </c>
      <c r="AC37" s="180">
        <f t="shared" si="1"/>
        <v>0.77116810898247068</v>
      </c>
      <c r="AD37" s="180">
        <f t="shared" si="0"/>
        <v>1.1401568292807085</v>
      </c>
      <c r="AE37" s="180">
        <f t="shared" si="0"/>
        <v>1.108892958937127</v>
      </c>
      <c r="AF37" s="180">
        <f t="shared" si="0"/>
        <v>0.4704232808823211</v>
      </c>
      <c r="AG37" s="180">
        <f t="shared" si="0"/>
        <v>0.10834631944639017</v>
      </c>
      <c r="AH37" s="180">
        <f t="shared" si="0"/>
        <v>0.63987286310885461</v>
      </c>
      <c r="AI37" s="180">
        <f t="shared" si="0"/>
        <v>1.2500616932769171</v>
      </c>
      <c r="AJ37" s="180">
        <f t="shared" si="0"/>
        <v>0.99716206636905691</v>
      </c>
      <c r="AK37" s="180">
        <f t="shared" si="0"/>
        <v>1.3685938583409274</v>
      </c>
      <c r="AL37" s="180">
        <f t="shared" si="0"/>
        <v>1.2858093170860421</v>
      </c>
      <c r="AM37" s="180">
        <f t="shared" si="0"/>
        <v>0.5936686382345121</v>
      </c>
      <c r="AN37" s="180">
        <f t="shared" si="0"/>
        <v>1.1816887531426667</v>
      </c>
      <c r="AO37" s="180">
        <f t="shared" si="0"/>
        <v>0.878667436021902</v>
      </c>
      <c r="AP37" s="180">
        <f t="shared" si="0"/>
        <v>1.5551225118342884</v>
      </c>
      <c r="AQ37" s="180">
        <f t="shared" si="0"/>
        <v>1.1571190609485746</v>
      </c>
      <c r="AR37" s="180">
        <f t="shared" si="0"/>
        <v>0.8137409756169004</v>
      </c>
      <c r="AS37" s="180">
        <f t="shared" si="0"/>
        <v>0.98274822162712017</v>
      </c>
      <c r="AT37" s="142"/>
    </row>
    <row r="38" spans="2:46" ht="24" customHeight="1">
      <c r="B38" s="172" t="s">
        <v>437</v>
      </c>
      <c r="C38" s="150" t="s">
        <v>394</v>
      </c>
      <c r="D38" s="201">
        <v>0</v>
      </c>
      <c r="E38" s="202"/>
      <c r="F38" s="158"/>
      <c r="G38" s="57"/>
      <c r="H38" s="134"/>
      <c r="I38" s="134"/>
      <c r="J38" s="57"/>
      <c r="K38" s="57"/>
      <c r="L38" s="173"/>
      <c r="M38" s="152" t="s">
        <v>437</v>
      </c>
      <c r="N38" s="180">
        <f t="shared" si="1"/>
        <v>8.0297254127768784E-3</v>
      </c>
      <c r="O38" s="180">
        <f t="shared" si="0"/>
        <v>1.6075491010041885E-2</v>
      </c>
      <c r="P38" s="180">
        <f t="shared" si="0"/>
        <v>8.3545137939087938E-3</v>
      </c>
      <c r="Q38" s="180">
        <f t="shared" si="0"/>
        <v>3.1967548288963188E-3</v>
      </c>
      <c r="R38" s="180">
        <f t="shared" si="0"/>
        <v>1.635851537627088E-2</v>
      </c>
      <c r="S38" s="180">
        <f t="shared" si="0"/>
        <v>1.318773539328209E-2</v>
      </c>
      <c r="T38" s="180">
        <f t="shared" si="0"/>
        <v>1.391401580336483E-2</v>
      </c>
      <c r="U38" s="180">
        <f t="shared" si="0"/>
        <v>1.4668838891157535E-2</v>
      </c>
      <c r="V38" s="180">
        <f t="shared" si="0"/>
        <v>3.0406695706699242E-4</v>
      </c>
      <c r="W38" s="180">
        <f t="shared" si="0"/>
        <v>7.9612606030958124E-3</v>
      </c>
      <c r="X38" s="180">
        <f t="shared" si="0"/>
        <v>1.977429829129412E-2</v>
      </c>
      <c r="Y38" s="180">
        <f t="shared" si="0"/>
        <v>1.241789236171479E-2</v>
      </c>
      <c r="Z38" s="180">
        <f t="shared" si="0"/>
        <v>1.1068512404743377E-2</v>
      </c>
      <c r="AA38" s="180">
        <f t="shared" si="0"/>
        <v>8.6502373964066487E-3</v>
      </c>
      <c r="AB38" s="180">
        <f t="shared" si="0"/>
        <v>2.1072997564695325E-2</v>
      </c>
      <c r="AC38" s="180">
        <f t="shared" si="0"/>
        <v>6.4608012186123127E-3</v>
      </c>
      <c r="AD38" s="180">
        <f t="shared" si="0"/>
        <v>7.3518820045083942E-3</v>
      </c>
      <c r="AE38" s="180">
        <f t="shared" si="0"/>
        <v>7.1934310673052925E-3</v>
      </c>
      <c r="AF38" s="180">
        <f t="shared" si="0"/>
        <v>4.2787004157750254E-3</v>
      </c>
      <c r="AG38" s="180">
        <f t="shared" si="0"/>
        <v>2.2638505784664349E-3</v>
      </c>
      <c r="AH38" s="180">
        <f t="shared" si="0"/>
        <v>1.3506312843372224E-2</v>
      </c>
      <c r="AI38" s="180">
        <f t="shared" si="0"/>
        <v>1.881769308864133E-2</v>
      </c>
      <c r="AJ38" s="180">
        <f t="shared" si="0"/>
        <v>1.1837483363435805E-2</v>
      </c>
      <c r="AK38" s="180">
        <f t="shared" si="0"/>
        <v>1.7871090536898105E-2</v>
      </c>
      <c r="AL38" s="180">
        <f t="shared" si="0"/>
        <v>2.0827232138545447E-2</v>
      </c>
      <c r="AM38" s="180">
        <f t="shared" si="0"/>
        <v>8.0557044039152939E-3</v>
      </c>
      <c r="AN38" s="180">
        <f t="shared" si="0"/>
        <v>1.561700884282188E-2</v>
      </c>
      <c r="AO38" s="180">
        <f t="shared" si="0"/>
        <v>7.1688583325915604E-3</v>
      </c>
      <c r="AP38" s="180">
        <f t="shared" si="0"/>
        <v>2.2471886577788255E-2</v>
      </c>
      <c r="AQ38" s="180">
        <f t="shared" si="0"/>
        <v>8.0787427521836312E-3</v>
      </c>
      <c r="AR38" s="180">
        <f t="shared" si="0"/>
        <v>1.1704955704899067E-2</v>
      </c>
      <c r="AS38" s="180">
        <f t="shared" si="0"/>
        <v>1.5787546852057011E-2</v>
      </c>
      <c r="AT38" s="142"/>
    </row>
    <row r="39" spans="2:46" ht="24" customHeight="1">
      <c r="B39" s="172" t="s">
        <v>438</v>
      </c>
      <c r="C39" s="150" t="s">
        <v>619</v>
      </c>
      <c r="D39" s="240">
        <f>IF(D36*'GWP factors'!$C$7+D37*'GWP factors'!$C$8+D38*'GWP factors'!$C$9="","",D36*'GWP factors'!$C$7+D37*'GWP factors'!$C$8+D38*'GWP factors'!$C$9)</f>
        <v>0</v>
      </c>
      <c r="E39" s="202"/>
      <c r="G39" s="134"/>
      <c r="H39" s="134"/>
      <c r="I39" s="134"/>
      <c r="J39" s="57"/>
      <c r="K39" s="57"/>
      <c r="L39" s="173"/>
      <c r="M39" s="152" t="s">
        <v>438</v>
      </c>
      <c r="N39" s="182">
        <f>N30*3.6</f>
        <v>403.79454009597811</v>
      </c>
      <c r="O39" s="182">
        <f t="shared" ref="O39:AS39" si="2">O30*3.6</f>
        <v>738.51852146418832</v>
      </c>
      <c r="P39" s="182">
        <f t="shared" si="2"/>
        <v>108.95901822371387</v>
      </c>
      <c r="Q39" s="182">
        <f t="shared" si="2"/>
        <v>122.62253515898435</v>
      </c>
      <c r="R39" s="182">
        <f t="shared" si="2"/>
        <v>696.78588730854915</v>
      </c>
      <c r="S39" s="182">
        <f t="shared" si="2"/>
        <v>128.07383086779419</v>
      </c>
      <c r="T39" s="182">
        <f t="shared" si="2"/>
        <v>597.11115320410772</v>
      </c>
      <c r="U39" s="182">
        <f t="shared" si="2"/>
        <v>969.56706953740672</v>
      </c>
      <c r="V39" s="182">
        <f t="shared" si="2"/>
        <v>7.7682174838258469</v>
      </c>
      <c r="W39" s="182">
        <f t="shared" si="2"/>
        <v>438.46313151904059</v>
      </c>
      <c r="X39" s="182">
        <f t="shared" si="2"/>
        <v>872.13913562672224</v>
      </c>
      <c r="Y39" s="182">
        <f t="shared" si="2"/>
        <v>569.14221850492515</v>
      </c>
      <c r="Z39" s="182">
        <f t="shared" si="2"/>
        <v>357.55237420032864</v>
      </c>
      <c r="AA39" s="182">
        <f t="shared" si="2"/>
        <v>505.92076027179013</v>
      </c>
      <c r="AB39" s="182">
        <f t="shared" si="2"/>
        <v>860.23020064323919</v>
      </c>
      <c r="AC39" s="182">
        <f t="shared" si="2"/>
        <v>377.40826991127108</v>
      </c>
      <c r="AD39" s="182">
        <f t="shared" si="2"/>
        <v>513.07337606395083</v>
      </c>
      <c r="AE39" s="182">
        <f t="shared" si="2"/>
        <v>502.24298741206616</v>
      </c>
      <c r="AF39" s="182">
        <f t="shared" si="2"/>
        <v>305.17167258683315</v>
      </c>
      <c r="AG39" s="182">
        <f t="shared" si="2"/>
        <v>57.456685378540357</v>
      </c>
      <c r="AH39" s="182">
        <f t="shared" si="2"/>
        <v>375.79075959165107</v>
      </c>
      <c r="AI39" s="182">
        <f t="shared" si="2"/>
        <v>805.56398423059318</v>
      </c>
      <c r="AJ39" s="182">
        <f t="shared" si="2"/>
        <v>829.85991055358932</v>
      </c>
      <c r="AK39" s="182">
        <f t="shared" si="2"/>
        <v>846.43885909790674</v>
      </c>
      <c r="AL39" s="182">
        <f t="shared" si="2"/>
        <v>815.40962092226516</v>
      </c>
      <c r="AM39" s="182">
        <f t="shared" si="2"/>
        <v>369.64882389770929</v>
      </c>
      <c r="AN39" s="182">
        <f t="shared" si="2"/>
        <v>733.59855833501626</v>
      </c>
      <c r="AO39" s="182">
        <f t="shared" si="2"/>
        <v>460.01074665540801</v>
      </c>
      <c r="AP39" s="182">
        <f t="shared" si="2"/>
        <v>1014.7009847978946</v>
      </c>
      <c r="AQ39" s="182">
        <f t="shared" si="2"/>
        <v>539.3243696384684</v>
      </c>
      <c r="AR39" s="182">
        <f t="shared" si="2"/>
        <v>420.27658226276543</v>
      </c>
      <c r="AS39" s="182">
        <f t="shared" si="2"/>
        <v>661.52184677642663</v>
      </c>
      <c r="AT39" s="142"/>
    </row>
    <row r="40" spans="2:46" ht="24" customHeight="1">
      <c r="B40" s="172" t="s">
        <v>439</v>
      </c>
      <c r="C40" s="150" t="s">
        <v>619</v>
      </c>
      <c r="D40" s="240">
        <f>IF(D36*'GWP factors'!$D$7+D37*'GWP factors'!$D$8+D38*'GWP factors'!$D$9="","",D36*'GWP factors'!$D$7+D37*'GWP factors'!$D$8+D38*'GWP factors'!$D$9)</f>
        <v>0</v>
      </c>
      <c r="E40" s="202"/>
      <c r="G40" s="57"/>
      <c r="H40" s="57"/>
      <c r="I40" s="57"/>
      <c r="J40" s="57"/>
      <c r="K40" s="57"/>
      <c r="L40" s="173"/>
      <c r="M40" s="152" t="s">
        <v>439</v>
      </c>
      <c r="N40" s="182">
        <f t="shared" si="1"/>
        <v>445.47070233015558</v>
      </c>
      <c r="O40" s="182">
        <f t="shared" si="0"/>
        <v>805.71086191713482</v>
      </c>
      <c r="P40" s="182">
        <f t="shared" si="0"/>
        <v>119.3878576882996</v>
      </c>
      <c r="Q40" s="182">
        <f t="shared" si="0"/>
        <v>135.24298332719468</v>
      </c>
      <c r="R40" s="182">
        <f t="shared" si="0"/>
        <v>757.35086186072954</v>
      </c>
      <c r="S40" s="182">
        <f t="shared" si="0"/>
        <v>140.77758605773931</v>
      </c>
      <c r="T40" s="182">
        <f t="shared" si="0"/>
        <v>654.93066773896885</v>
      </c>
      <c r="U40" s="182">
        <f t="shared" si="0"/>
        <v>1030.6860694471893</v>
      </c>
      <c r="V40" s="182">
        <f t="shared" si="0"/>
        <v>8.5835870044154881</v>
      </c>
      <c r="W40" s="182">
        <f t="shared" si="0"/>
        <v>485.11818122576017</v>
      </c>
      <c r="X40" s="182">
        <f t="shared" si="0"/>
        <v>944.97657686828052</v>
      </c>
      <c r="Y40" s="182">
        <f t="shared" si="0"/>
        <v>622.93905083677578</v>
      </c>
      <c r="Z40" s="182">
        <f t="shared" si="0"/>
        <v>392.75435982506923</v>
      </c>
      <c r="AA40" s="182">
        <f t="shared" si="0"/>
        <v>568.15843193353805</v>
      </c>
      <c r="AB40" s="182">
        <f t="shared" si="0"/>
        <v>937.2748596667675</v>
      </c>
      <c r="AC40" s="182">
        <f t="shared" si="0"/>
        <v>420.58722321307079</v>
      </c>
      <c r="AD40" s="182">
        <f t="shared" si="0"/>
        <v>576.914806621666</v>
      </c>
      <c r="AE40" s="182">
        <f t="shared" si="0"/>
        <v>564.3337996814779</v>
      </c>
      <c r="AF40" s="182">
        <f t="shared" si="0"/>
        <v>331.5110976158274</v>
      </c>
      <c r="AG40" s="182">
        <f t="shared" si="0"/>
        <v>63.52181541695974</v>
      </c>
      <c r="AH40" s="182">
        <f t="shared" si="0"/>
        <v>411.61013361290355</v>
      </c>
      <c r="AI40" s="182">
        <f t="shared" si="0"/>
        <v>875.5486213610119</v>
      </c>
      <c r="AJ40" s="182">
        <f t="shared" si="0"/>
        <v>885.68914878689293</v>
      </c>
      <c r="AK40" s="182">
        <f t="shared" si="0"/>
        <v>923.06224407446177</v>
      </c>
      <c r="AL40" s="182">
        <f t="shared" si="0"/>
        <v>887.39411544694497</v>
      </c>
      <c r="AM40" s="182">
        <f t="shared" si="0"/>
        <v>402.88621193443805</v>
      </c>
      <c r="AN40" s="182">
        <f t="shared" si="0"/>
        <v>799.75751150216274</v>
      </c>
      <c r="AO40" s="182">
        <f t="shared" si="0"/>
        <v>509.20895421430191</v>
      </c>
      <c r="AP40" s="182">
        <f t="shared" si="0"/>
        <v>1101.7653735740373</v>
      </c>
      <c r="AQ40" s="182">
        <f t="shared" si="0"/>
        <v>604.11495830883632</v>
      </c>
      <c r="AR40" s="182">
        <f t="shared" si="0"/>
        <v>465.83437194160695</v>
      </c>
      <c r="AS40" s="182">
        <f t="shared" si="0"/>
        <v>716.53995964069327</v>
      </c>
      <c r="AT40" s="142"/>
    </row>
    <row r="41" spans="2:46" ht="24" customHeight="1" thickBot="1">
      <c r="B41" s="183"/>
      <c r="C41" s="184"/>
      <c r="D41" s="184"/>
      <c r="E41" s="185"/>
      <c r="L41" s="186"/>
      <c r="M41" s="187"/>
      <c r="N41" s="188"/>
      <c r="O41" s="188"/>
      <c r="P41" s="188"/>
      <c r="Q41" s="188"/>
      <c r="R41" s="188"/>
      <c r="S41" s="188"/>
      <c r="T41" s="188"/>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90"/>
    </row>
    <row r="42" spans="2:46" ht="24" customHeight="1">
      <c r="B42" s="191"/>
    </row>
    <row r="43" spans="2:46" ht="24" customHeight="1">
      <c r="C43" s="428"/>
      <c r="D43" s="428"/>
    </row>
    <row r="44" spans="2:46" ht="24" customHeight="1">
      <c r="B44" s="191"/>
      <c r="C44" s="428"/>
      <c r="D44" s="428"/>
    </row>
    <row r="45" spans="2:46" ht="24" customHeight="1">
      <c r="B45" s="192"/>
    </row>
    <row r="47" spans="2:46" ht="24" customHeight="1">
      <c r="B47" s="191"/>
    </row>
    <row r="48" spans="2:46" ht="24" customHeight="1">
      <c r="B48" s="191"/>
    </row>
    <row r="50" spans="2:2" ht="24" customHeight="1">
      <c r="B50" s="191"/>
    </row>
    <row r="51" spans="2:2" ht="24" customHeight="1">
      <c r="B51" s="193"/>
    </row>
  </sheetData>
  <sheetProtection algorithmName="SHA-512" hashValue="ETSdRhAa4uxi00QHlrpBsHpt70KAS4a/u5AMcPDhAbjfWY7STvCdJB5RL8+jvJc/eABhWPYfOXTKpoMpte10pg==" saltValue="HS6uMXEjQC5dwGkEpuBEnA==" spinCount="100000" sheet="1" objects="1" scenarios="1" formatRows="0" insertRows="0"/>
  <mergeCells count="18">
    <mergeCell ref="B23:E23"/>
    <mergeCell ref="M20:AS20"/>
    <mergeCell ref="C43:D44"/>
    <mergeCell ref="B24:E24"/>
    <mergeCell ref="B33:E33"/>
    <mergeCell ref="B25:E25"/>
    <mergeCell ref="B34:E34"/>
    <mergeCell ref="B21:E22"/>
    <mergeCell ref="M24:AS24"/>
    <mergeCell ref="M33:AS33"/>
    <mergeCell ref="M5:AS5"/>
    <mergeCell ref="B2:D2"/>
    <mergeCell ref="B6:C6"/>
    <mergeCell ref="G5:J6"/>
    <mergeCell ref="G7:I7"/>
    <mergeCell ref="J7:J8"/>
    <mergeCell ref="B8:D8"/>
    <mergeCell ref="M8:AS8"/>
  </mergeCells>
  <phoneticPr fontId="44" type="noConversion"/>
  <pageMargins left="0.7" right="0.7" top="0.75" bottom="0.75" header="0.3" footer="0.3"/>
  <pageSetup paperSize="9"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7A0D0-92F8-4B9F-BEAF-8ECD0FD7706D}">
  <sheetPr codeName="Sheet16">
    <tabColor theme="9" tint="0.79995117038483843"/>
  </sheetPr>
  <dimension ref="B1:AT74"/>
  <sheetViews>
    <sheetView showGridLines="0" zoomScale="90" zoomScaleNormal="90" workbookViewId="0"/>
  </sheetViews>
  <sheetFormatPr defaultColWidth="8.625" defaultRowHeight="14.25"/>
  <cols>
    <col min="1" max="1" width="3.5" style="57" customWidth="1"/>
    <col min="2" max="2" width="45.625" style="98" customWidth="1"/>
    <col min="3" max="3" width="30.625" style="98" customWidth="1"/>
    <col min="4" max="5" width="30.625" style="107" customWidth="1"/>
    <col min="6" max="10" width="14.375" style="107" customWidth="1"/>
    <col min="11" max="12" width="52.625" style="98" customWidth="1"/>
    <col min="13" max="13" width="9.5" style="57" customWidth="1"/>
    <col min="14" max="16384" width="8.625" style="57"/>
  </cols>
  <sheetData>
    <row r="1" spans="2:46">
      <c r="D1" s="98"/>
      <c r="E1" s="98"/>
      <c r="F1" s="98"/>
      <c r="G1" s="65"/>
      <c r="H1" s="57"/>
      <c r="I1" s="57"/>
      <c r="J1" s="57"/>
      <c r="K1" s="57"/>
      <c r="L1" s="57"/>
    </row>
    <row r="2" spans="2:46" ht="40.15" customHeight="1">
      <c r="B2" s="319" t="s">
        <v>447</v>
      </c>
      <c r="C2" s="319"/>
      <c r="D2" s="319"/>
      <c r="E2" s="99" t="s">
        <v>415</v>
      </c>
      <c r="F2" s="132"/>
      <c r="G2" s="100"/>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row>
    <row r="3" spans="2:46" ht="20.100000000000001" customHeight="1">
      <c r="B3" s="103"/>
      <c r="C3" s="103"/>
      <c r="D3" s="103"/>
      <c r="E3" s="103"/>
      <c r="F3" s="103"/>
      <c r="G3" s="65"/>
      <c r="H3" s="57"/>
      <c r="I3" s="57"/>
      <c r="J3" s="57"/>
      <c r="K3" s="57"/>
      <c r="L3" s="57"/>
    </row>
    <row r="4" spans="2:46" ht="30" customHeight="1">
      <c r="B4" s="59" t="s">
        <v>11</v>
      </c>
      <c r="C4" s="87" t="str">
        <f>IF(Summary!C7="","",Summary!C7)</f>
        <v/>
      </c>
      <c r="D4" s="103"/>
      <c r="E4" s="103"/>
      <c r="F4" s="103"/>
      <c r="G4" s="385" t="s">
        <v>584</v>
      </c>
      <c r="H4" s="385"/>
      <c r="I4" s="385"/>
      <c r="J4" s="385"/>
      <c r="K4" s="385"/>
      <c r="L4" s="385"/>
    </row>
    <row r="5" spans="2:46" ht="30" customHeight="1">
      <c r="B5" s="59" t="s">
        <v>12</v>
      </c>
      <c r="C5" s="87" t="str">
        <f>IF(Summary!C8="","",Summary!C8)</f>
        <v/>
      </c>
      <c r="D5" s="103"/>
      <c r="E5" s="103"/>
      <c r="F5" s="103"/>
      <c r="G5" s="386" t="s">
        <v>630</v>
      </c>
      <c r="H5" s="386"/>
      <c r="I5" s="386"/>
      <c r="J5" s="386"/>
      <c r="K5" s="386"/>
      <c r="L5" s="386"/>
    </row>
    <row r="6" spans="2:46" ht="20.25" customHeight="1">
      <c r="B6" s="118"/>
      <c r="C6" s="118"/>
      <c r="D6" s="109"/>
      <c r="E6" s="109"/>
      <c r="F6" s="109"/>
      <c r="G6" s="386"/>
      <c r="H6" s="386"/>
      <c r="I6" s="386"/>
      <c r="J6" s="386"/>
      <c r="K6" s="386"/>
      <c r="L6" s="386"/>
    </row>
    <row r="7" spans="2:46" ht="20.25" customHeight="1">
      <c r="B7" s="114"/>
      <c r="D7" s="115" t="s">
        <v>9</v>
      </c>
      <c r="E7" s="115" t="s">
        <v>10</v>
      </c>
      <c r="F7" s="110"/>
      <c r="G7" s="386"/>
      <c r="H7" s="386"/>
      <c r="I7" s="386"/>
      <c r="J7" s="386"/>
      <c r="K7" s="386"/>
      <c r="L7" s="386"/>
      <c r="M7" s="110"/>
      <c r="N7" s="110"/>
    </row>
    <row r="8" spans="2:46" ht="46.9" customHeight="1">
      <c r="B8" s="116" t="s">
        <v>448</v>
      </c>
      <c r="C8" s="117" t="s">
        <v>601</v>
      </c>
      <c r="D8" s="240">
        <f>IF(SUM(I15:I64)="","",SUM(I15:I64))</f>
        <v>0</v>
      </c>
      <c r="E8" s="240">
        <f>IF(SUM(J15:J64)="","",SUM(J15:J64))</f>
        <v>0</v>
      </c>
      <c r="F8" s="110"/>
      <c r="G8" s="386"/>
      <c r="H8" s="386"/>
      <c r="I8" s="386"/>
      <c r="J8" s="386"/>
      <c r="K8" s="386"/>
      <c r="L8" s="386"/>
      <c r="M8" s="110"/>
      <c r="N8" s="110"/>
    </row>
    <row r="9" spans="2:46" ht="19.899999999999999" customHeight="1">
      <c r="B9" s="118"/>
      <c r="C9" s="118"/>
      <c r="D9" s="109"/>
      <c r="E9" s="109"/>
      <c r="F9" s="110"/>
      <c r="G9" s="386"/>
      <c r="H9" s="386"/>
      <c r="I9" s="386"/>
      <c r="J9" s="386"/>
      <c r="K9" s="386"/>
      <c r="L9" s="386"/>
      <c r="M9" s="110"/>
      <c r="N9" s="110"/>
    </row>
    <row r="10" spans="2:46" s="120" customFormat="1" ht="30" customHeight="1">
      <c r="B10" s="119"/>
      <c r="C10" s="109"/>
      <c r="D10" s="109"/>
      <c r="E10" s="109"/>
      <c r="F10" s="131"/>
      <c r="G10" s="386"/>
      <c r="H10" s="386"/>
      <c r="I10" s="386"/>
      <c r="J10" s="386"/>
      <c r="K10" s="386"/>
      <c r="L10" s="386"/>
    </row>
    <row r="11" spans="2:46" s="120" customFormat="1" ht="14.45" customHeight="1">
      <c r="B11" s="119"/>
      <c r="C11" s="109"/>
      <c r="D11" s="109"/>
      <c r="E11" s="109"/>
      <c r="F11" s="131"/>
      <c r="G11" s="131"/>
      <c r="H11" s="131"/>
      <c r="I11" s="131"/>
      <c r="J11" s="131"/>
      <c r="K11" s="131"/>
      <c r="L11" s="131"/>
    </row>
    <row r="12" spans="2:46" s="120" customFormat="1" ht="19.899999999999999" customHeight="1">
      <c r="B12" s="121" t="s">
        <v>583</v>
      </c>
      <c r="C12" s="109"/>
      <c r="D12" s="109"/>
      <c r="E12" s="109"/>
      <c r="F12" s="109"/>
      <c r="G12" s="109"/>
      <c r="H12" s="109"/>
      <c r="I12" s="109"/>
      <c r="J12" s="109"/>
    </row>
    <row r="13" spans="2:46" s="120" customFormat="1" ht="42.75" customHeight="1">
      <c r="B13" s="373" t="s">
        <v>569</v>
      </c>
      <c r="C13" s="375" t="s">
        <v>16</v>
      </c>
      <c r="D13" s="377" t="s">
        <v>580</v>
      </c>
      <c r="E13" s="377" t="s">
        <v>18</v>
      </c>
      <c r="F13" s="122" t="s">
        <v>406</v>
      </c>
      <c r="G13" s="122" t="s">
        <v>407</v>
      </c>
      <c r="H13" s="122" t="s">
        <v>408</v>
      </c>
      <c r="I13" s="122" t="s">
        <v>429</v>
      </c>
      <c r="J13" s="122" t="s">
        <v>429</v>
      </c>
      <c r="K13" s="377" t="s">
        <v>431</v>
      </c>
      <c r="L13" s="377" t="s">
        <v>19</v>
      </c>
    </row>
    <row r="14" spans="2:46" ht="33" customHeight="1">
      <c r="B14" s="374"/>
      <c r="C14" s="376"/>
      <c r="D14" s="378"/>
      <c r="E14" s="378"/>
      <c r="F14" s="381" t="s">
        <v>579</v>
      </c>
      <c r="G14" s="382"/>
      <c r="H14" s="383"/>
      <c r="I14" s="123" t="s">
        <v>9</v>
      </c>
      <c r="J14" s="123" t="s">
        <v>10</v>
      </c>
      <c r="K14" s="378"/>
      <c r="L14" s="378"/>
    </row>
    <row r="15" spans="2:46" ht="24" customHeight="1">
      <c r="B15" s="128"/>
      <c r="C15" s="128"/>
      <c r="D15" s="129"/>
      <c r="E15" s="129"/>
      <c r="F15" s="129">
        <v>0</v>
      </c>
      <c r="G15" s="129">
        <v>0</v>
      </c>
      <c r="H15" s="129">
        <v>0</v>
      </c>
      <c r="I15" s="96">
        <f>IF(F15*'GWP factors'!$C$7+G15*'GWP factors'!$C$8+H15*'GWP factors'!$C$9="","",F15*'GWP factors'!$C$7+G15*'GWP factors'!$C$8+H15*'GWP factors'!$C$9)</f>
        <v>0</v>
      </c>
      <c r="J15" s="96">
        <f>IF(F15*'GWP factors'!$D$7+G15*'GWP factors'!$D$8+H15*'GWP factors'!$D$9="","",F15*'GWP factors'!$D$7+G15*'GWP factors'!$D$8+H15*'GWP factors'!$D$9)</f>
        <v>0</v>
      </c>
      <c r="K15" s="128"/>
      <c r="L15" s="128"/>
      <c r="M15" s="124"/>
    </row>
    <row r="16" spans="2:46" ht="24" customHeight="1">
      <c r="B16" s="128"/>
      <c r="C16" s="128"/>
      <c r="D16" s="129"/>
      <c r="E16" s="129"/>
      <c r="F16" s="129">
        <v>0</v>
      </c>
      <c r="G16" s="129">
        <v>0</v>
      </c>
      <c r="H16" s="129">
        <v>0</v>
      </c>
      <c r="I16" s="96">
        <f>IF(F16*'GWP factors'!$C$7+G16*'GWP factors'!$C$8+H16*'GWP factors'!$C$9="","",F16*'GWP factors'!$C$7+G16*'GWP factors'!$C$8+H16*'GWP factors'!$C$9)</f>
        <v>0</v>
      </c>
      <c r="J16" s="96">
        <f>IF(F16*'GWP factors'!$D$7+G16*'GWP factors'!$D$8+H16*'GWP factors'!$D$9="","",F16*'GWP factors'!$D$7+G16*'GWP factors'!$D$8+H16*'GWP factors'!$D$9)</f>
        <v>0</v>
      </c>
      <c r="K16" s="128"/>
      <c r="L16" s="128"/>
    </row>
    <row r="17" spans="2:12" ht="24" customHeight="1">
      <c r="B17" s="128"/>
      <c r="C17" s="128"/>
      <c r="D17" s="129"/>
      <c r="E17" s="129"/>
      <c r="F17" s="129">
        <v>0</v>
      </c>
      <c r="G17" s="129">
        <v>0</v>
      </c>
      <c r="H17" s="129">
        <v>0</v>
      </c>
      <c r="I17" s="96">
        <f>IF(F17*'GWP factors'!$C$7+G17*'GWP factors'!$C$8+H17*'GWP factors'!$C$9="","",F17*'GWP factors'!$C$7+G17*'GWP factors'!$C$8+H17*'GWP factors'!$C$9)</f>
        <v>0</v>
      </c>
      <c r="J17" s="96">
        <f>IF(F17*'GWP factors'!$D$7+G17*'GWP factors'!$D$8+H17*'GWP factors'!$D$9="","",F17*'GWP factors'!$D$7+G17*'GWP factors'!$D$8+H17*'GWP factors'!$D$9)</f>
        <v>0</v>
      </c>
      <c r="K17" s="128"/>
      <c r="L17" s="128"/>
    </row>
    <row r="18" spans="2:12" s="120" customFormat="1" ht="24" customHeight="1">
      <c r="B18" s="128"/>
      <c r="C18" s="128"/>
      <c r="D18" s="129"/>
      <c r="E18" s="129"/>
      <c r="F18" s="129">
        <v>0</v>
      </c>
      <c r="G18" s="129">
        <v>0</v>
      </c>
      <c r="H18" s="129">
        <v>0</v>
      </c>
      <c r="I18" s="96">
        <f>IF(F18*'GWP factors'!$C$7+G18*'GWP factors'!$C$8+H18*'GWP factors'!$C$9="","",F18*'GWP factors'!$C$7+G18*'GWP factors'!$C$8+H18*'GWP factors'!$C$9)</f>
        <v>0</v>
      </c>
      <c r="J18" s="96">
        <f>IF(F18*'GWP factors'!$D$7+G18*'GWP factors'!$D$8+H18*'GWP factors'!$D$9="","",F18*'GWP factors'!$D$7+G18*'GWP factors'!$D$8+H18*'GWP factors'!$D$9)</f>
        <v>0</v>
      </c>
      <c r="K18" s="128"/>
      <c r="L18" s="128"/>
    </row>
    <row r="19" spans="2:12" ht="24" customHeight="1">
      <c r="B19" s="128"/>
      <c r="C19" s="128"/>
      <c r="D19" s="129"/>
      <c r="E19" s="129"/>
      <c r="F19" s="129">
        <v>0</v>
      </c>
      <c r="G19" s="129">
        <v>0</v>
      </c>
      <c r="H19" s="129">
        <v>0</v>
      </c>
      <c r="I19" s="96">
        <f>IF(F19*'GWP factors'!$C$7+G19*'GWP factors'!$C$8+H19*'GWP factors'!$C$9="","",F19*'GWP factors'!$C$7+G19*'GWP factors'!$C$8+H19*'GWP factors'!$C$9)</f>
        <v>0</v>
      </c>
      <c r="J19" s="96">
        <f>IF(F19*'GWP factors'!$D$7+G19*'GWP factors'!$D$8+H19*'GWP factors'!$D$9="","",F19*'GWP factors'!$D$7+G19*'GWP factors'!$D$8+H19*'GWP factors'!$D$9)</f>
        <v>0</v>
      </c>
      <c r="K19" s="128"/>
      <c r="L19" s="128"/>
    </row>
    <row r="20" spans="2:12" ht="24" customHeight="1">
      <c r="B20" s="128"/>
      <c r="C20" s="128"/>
      <c r="D20" s="129"/>
      <c r="E20" s="129"/>
      <c r="F20" s="129">
        <v>0</v>
      </c>
      <c r="G20" s="129">
        <v>0</v>
      </c>
      <c r="H20" s="129">
        <v>0</v>
      </c>
      <c r="I20" s="96">
        <f>IF(F20*'GWP factors'!$C$7+G20*'GWP factors'!$C$8+H20*'GWP factors'!$C$9="","",F20*'GWP factors'!$C$7+G20*'GWP factors'!$C$8+H20*'GWP factors'!$C$9)</f>
        <v>0</v>
      </c>
      <c r="J20" s="96">
        <f>IF(F20*'GWP factors'!$D$7+G20*'GWP factors'!$D$8+H20*'GWP factors'!$D$9="","",F20*'GWP factors'!$D$7+G20*'GWP factors'!$D$8+H20*'GWP factors'!$D$9)</f>
        <v>0</v>
      </c>
      <c r="K20" s="128"/>
      <c r="L20" s="128"/>
    </row>
    <row r="21" spans="2:12" ht="24" customHeight="1">
      <c r="B21" s="128"/>
      <c r="C21" s="128"/>
      <c r="D21" s="129"/>
      <c r="E21" s="129"/>
      <c r="F21" s="129">
        <v>0</v>
      </c>
      <c r="G21" s="129">
        <v>0</v>
      </c>
      <c r="H21" s="129">
        <v>0</v>
      </c>
      <c r="I21" s="96">
        <f>IF(F21*'GWP factors'!$C$7+G21*'GWP factors'!$C$8+H21*'GWP factors'!$C$9="","",F21*'GWP factors'!$C$7+G21*'GWP factors'!$C$8+H21*'GWP factors'!$C$9)</f>
        <v>0</v>
      </c>
      <c r="J21" s="96">
        <f>IF(F21*'GWP factors'!$D$7+G21*'GWP factors'!$D$8+H21*'GWP factors'!$D$9="","",F21*'GWP factors'!$D$7+G21*'GWP factors'!$D$8+H21*'GWP factors'!$D$9)</f>
        <v>0</v>
      </c>
      <c r="K21" s="128"/>
      <c r="L21" s="128"/>
    </row>
    <row r="22" spans="2:12" ht="24" customHeight="1">
      <c r="B22" s="128"/>
      <c r="C22" s="128"/>
      <c r="D22" s="129"/>
      <c r="E22" s="129"/>
      <c r="F22" s="129">
        <v>0</v>
      </c>
      <c r="G22" s="129">
        <v>0</v>
      </c>
      <c r="H22" s="129">
        <v>0</v>
      </c>
      <c r="I22" s="96">
        <f>IF(F22*'GWP factors'!$C$7+G22*'GWP factors'!$C$8+H22*'GWP factors'!$C$9="","",F22*'GWP factors'!$C$7+G22*'GWP factors'!$C$8+H22*'GWP factors'!$C$9)</f>
        <v>0</v>
      </c>
      <c r="J22" s="96">
        <f>IF(F22*'GWP factors'!$D$7+G22*'GWP factors'!$D$8+H22*'GWP factors'!$D$9="","",F22*'GWP factors'!$D$7+G22*'GWP factors'!$D$8+H22*'GWP factors'!$D$9)</f>
        <v>0</v>
      </c>
      <c r="K22" s="128"/>
      <c r="L22" s="128"/>
    </row>
    <row r="23" spans="2:12" ht="24" customHeight="1">
      <c r="B23" s="128"/>
      <c r="C23" s="128"/>
      <c r="D23" s="129"/>
      <c r="E23" s="129"/>
      <c r="F23" s="129">
        <v>0</v>
      </c>
      <c r="G23" s="129">
        <v>0</v>
      </c>
      <c r="H23" s="129">
        <v>0</v>
      </c>
      <c r="I23" s="96">
        <f>IF(F23*'GWP factors'!$C$7+G23*'GWP factors'!$C$8+H23*'GWP factors'!$C$9="","",F23*'GWP factors'!$C$7+G23*'GWP factors'!$C$8+H23*'GWP factors'!$C$9)</f>
        <v>0</v>
      </c>
      <c r="J23" s="96">
        <f>IF(F23*'GWP factors'!$D$7+G23*'GWP factors'!$D$8+H23*'GWP factors'!$D$9="","",F23*'GWP factors'!$D$7+G23*'GWP factors'!$D$8+H23*'GWP factors'!$D$9)</f>
        <v>0</v>
      </c>
      <c r="K23" s="128"/>
      <c r="L23" s="128"/>
    </row>
    <row r="24" spans="2:12" ht="24" customHeight="1">
      <c r="B24" s="128"/>
      <c r="C24" s="128"/>
      <c r="D24" s="129"/>
      <c r="E24" s="129"/>
      <c r="F24" s="129">
        <v>0</v>
      </c>
      <c r="G24" s="129">
        <v>0</v>
      </c>
      <c r="H24" s="129">
        <v>0</v>
      </c>
      <c r="I24" s="96">
        <f>IF(F24*'GWP factors'!$C$7+G24*'GWP factors'!$C$8+H24*'GWP factors'!$C$9="","",F24*'GWP factors'!$C$7+G24*'GWP factors'!$C$8+H24*'GWP factors'!$C$9)</f>
        <v>0</v>
      </c>
      <c r="J24" s="96">
        <f>IF(F24*'GWP factors'!$D$7+G24*'GWP factors'!$D$8+H24*'GWP factors'!$D$9="","",F24*'GWP factors'!$D$7+G24*'GWP factors'!$D$8+H24*'GWP factors'!$D$9)</f>
        <v>0</v>
      </c>
      <c r="K24" s="128"/>
      <c r="L24" s="128"/>
    </row>
    <row r="25" spans="2:12" ht="24" customHeight="1">
      <c r="B25" s="128"/>
      <c r="C25" s="128"/>
      <c r="D25" s="129"/>
      <c r="E25" s="129"/>
      <c r="F25" s="129">
        <v>0</v>
      </c>
      <c r="G25" s="129">
        <v>0</v>
      </c>
      <c r="H25" s="129">
        <v>0</v>
      </c>
      <c r="I25" s="96">
        <f>IF(F25*'GWP factors'!$C$7+G25*'GWP factors'!$C$8+H25*'GWP factors'!$C$9="","",F25*'GWP factors'!$C$7+G25*'GWP factors'!$C$8+H25*'GWP factors'!$C$9)</f>
        <v>0</v>
      </c>
      <c r="J25" s="96">
        <f>IF(F25*'GWP factors'!$D$7+G25*'GWP factors'!$D$8+H25*'GWP factors'!$D$9="","",F25*'GWP factors'!$D$7+G25*'GWP factors'!$D$8+H25*'GWP factors'!$D$9)</f>
        <v>0</v>
      </c>
      <c r="K25" s="128"/>
      <c r="L25" s="128"/>
    </row>
    <row r="26" spans="2:12" ht="24" customHeight="1">
      <c r="B26" s="128"/>
      <c r="C26" s="128"/>
      <c r="D26" s="129"/>
      <c r="E26" s="129"/>
      <c r="F26" s="129">
        <v>0</v>
      </c>
      <c r="G26" s="129">
        <v>0</v>
      </c>
      <c r="H26" s="129">
        <v>0</v>
      </c>
      <c r="I26" s="96">
        <f>IF(F26*'GWP factors'!$C$7+G26*'GWP factors'!$C$8+H26*'GWP factors'!$C$9="","",F26*'GWP factors'!$C$7+G26*'GWP factors'!$C$8+H26*'GWP factors'!$C$9)</f>
        <v>0</v>
      </c>
      <c r="J26" s="96">
        <f>IF(F26*'GWP factors'!$D$7+G26*'GWP factors'!$D$8+H26*'GWP factors'!$D$9="","",F26*'GWP factors'!$D$7+G26*'GWP factors'!$D$8+H26*'GWP factors'!$D$9)</f>
        <v>0</v>
      </c>
      <c r="K26" s="128"/>
      <c r="L26" s="128"/>
    </row>
    <row r="27" spans="2:12" ht="24" customHeight="1">
      <c r="B27" s="128"/>
      <c r="C27" s="128"/>
      <c r="D27" s="129"/>
      <c r="E27" s="129"/>
      <c r="F27" s="129">
        <v>0</v>
      </c>
      <c r="G27" s="129">
        <v>0</v>
      </c>
      <c r="H27" s="129">
        <v>0</v>
      </c>
      <c r="I27" s="96">
        <f>IF(F27*'GWP factors'!$C$7+G27*'GWP factors'!$C$8+H27*'GWP factors'!$C$9="","",F27*'GWP factors'!$C$7+G27*'GWP factors'!$C$8+H27*'GWP factors'!$C$9)</f>
        <v>0</v>
      </c>
      <c r="J27" s="96">
        <f>IF(F27*'GWP factors'!$D$7+G27*'GWP factors'!$D$8+H27*'GWP factors'!$D$9="","",F27*'GWP factors'!$D$7+G27*'GWP factors'!$D$8+H27*'GWP factors'!$D$9)</f>
        <v>0</v>
      </c>
      <c r="K27" s="128"/>
      <c r="L27" s="128"/>
    </row>
    <row r="28" spans="2:12" ht="24" customHeight="1">
      <c r="B28" s="128"/>
      <c r="C28" s="128"/>
      <c r="D28" s="129"/>
      <c r="E28" s="129"/>
      <c r="F28" s="129">
        <v>0</v>
      </c>
      <c r="G28" s="129">
        <v>0</v>
      </c>
      <c r="H28" s="129">
        <v>0</v>
      </c>
      <c r="I28" s="96">
        <f>IF(F28*'GWP factors'!$C$7+G28*'GWP factors'!$C$8+H28*'GWP factors'!$C$9="","",F28*'GWP factors'!$C$7+G28*'GWP factors'!$C$8+H28*'GWP factors'!$C$9)</f>
        <v>0</v>
      </c>
      <c r="J28" s="96">
        <f>IF(F28*'GWP factors'!$D$7+G28*'GWP factors'!$D$8+H28*'GWP factors'!$D$9="","",F28*'GWP factors'!$D$7+G28*'GWP factors'!$D$8+H28*'GWP factors'!$D$9)</f>
        <v>0</v>
      </c>
      <c r="K28" s="128"/>
      <c r="L28" s="128"/>
    </row>
    <row r="29" spans="2:12" ht="24" customHeight="1">
      <c r="B29" s="128"/>
      <c r="C29" s="128"/>
      <c r="D29" s="129"/>
      <c r="E29" s="129"/>
      <c r="F29" s="129">
        <v>0</v>
      </c>
      <c r="G29" s="129">
        <v>0</v>
      </c>
      <c r="H29" s="129">
        <v>0</v>
      </c>
      <c r="I29" s="96">
        <f>IF(F29*'GWP factors'!$C$7+G29*'GWP factors'!$C$8+H29*'GWP factors'!$C$9="","",F29*'GWP factors'!$C$7+G29*'GWP factors'!$C$8+H29*'GWP factors'!$C$9)</f>
        <v>0</v>
      </c>
      <c r="J29" s="96">
        <f>IF(F29*'GWP factors'!$D$7+G29*'GWP factors'!$D$8+H29*'GWP factors'!$D$9="","",F29*'GWP factors'!$D$7+G29*'GWP factors'!$D$8+H29*'GWP factors'!$D$9)</f>
        <v>0</v>
      </c>
      <c r="K29" s="128"/>
      <c r="L29" s="128"/>
    </row>
    <row r="30" spans="2:12" ht="24" customHeight="1">
      <c r="B30" s="128"/>
      <c r="C30" s="128"/>
      <c r="D30" s="129"/>
      <c r="E30" s="129"/>
      <c r="F30" s="129">
        <v>0</v>
      </c>
      <c r="G30" s="129">
        <v>0</v>
      </c>
      <c r="H30" s="129">
        <v>0</v>
      </c>
      <c r="I30" s="96">
        <f>IF(F30*'GWP factors'!$C$7+G30*'GWP factors'!$C$8+H30*'GWP factors'!$C$9="","",F30*'GWP factors'!$C$7+G30*'GWP factors'!$C$8+H30*'GWP factors'!$C$9)</f>
        <v>0</v>
      </c>
      <c r="J30" s="96">
        <f>IF(F30*'GWP factors'!$D$7+G30*'GWP factors'!$D$8+H30*'GWP factors'!$D$9="","",F30*'GWP factors'!$D$7+G30*'GWP factors'!$D$8+H30*'GWP factors'!$D$9)</f>
        <v>0</v>
      </c>
      <c r="K30" s="128"/>
      <c r="L30" s="128"/>
    </row>
    <row r="31" spans="2:12" ht="24" customHeight="1">
      <c r="B31" s="128"/>
      <c r="C31" s="128"/>
      <c r="D31" s="129"/>
      <c r="E31" s="129"/>
      <c r="F31" s="129">
        <v>0</v>
      </c>
      <c r="G31" s="129">
        <v>0</v>
      </c>
      <c r="H31" s="129">
        <v>0</v>
      </c>
      <c r="I31" s="96">
        <f>IF(F31*'GWP factors'!$C$7+G31*'GWP factors'!$C$8+H31*'GWP factors'!$C$9="","",F31*'GWP factors'!$C$7+G31*'GWP factors'!$C$8+H31*'GWP factors'!$C$9)</f>
        <v>0</v>
      </c>
      <c r="J31" s="96">
        <f>IF(F31*'GWP factors'!$D$7+G31*'GWP factors'!$D$8+H31*'GWP factors'!$D$9="","",F31*'GWP factors'!$D$7+G31*'GWP factors'!$D$8+H31*'GWP factors'!$D$9)</f>
        <v>0</v>
      </c>
      <c r="K31" s="128"/>
      <c r="L31" s="128"/>
    </row>
    <row r="32" spans="2:12" ht="24" customHeight="1">
      <c r="B32" s="128"/>
      <c r="C32" s="128"/>
      <c r="D32" s="129"/>
      <c r="E32" s="129"/>
      <c r="F32" s="129">
        <v>0</v>
      </c>
      <c r="G32" s="129">
        <v>0</v>
      </c>
      <c r="H32" s="129">
        <v>0</v>
      </c>
      <c r="I32" s="96">
        <f>IF(F32*'GWP factors'!$C$7+G32*'GWP factors'!$C$8+H32*'GWP factors'!$C$9="","",F32*'GWP factors'!$C$7+G32*'GWP factors'!$C$8+H32*'GWP factors'!$C$9)</f>
        <v>0</v>
      </c>
      <c r="J32" s="96">
        <f>IF(F32*'GWP factors'!$D$7+G32*'GWP factors'!$D$8+H32*'GWP factors'!$D$9="","",F32*'GWP factors'!$D$7+G32*'GWP factors'!$D$8+H32*'GWP factors'!$D$9)</f>
        <v>0</v>
      </c>
      <c r="K32" s="128"/>
      <c r="L32" s="128"/>
    </row>
    <row r="33" spans="2:12" ht="24" customHeight="1">
      <c r="B33" s="128"/>
      <c r="C33" s="128"/>
      <c r="D33" s="129"/>
      <c r="E33" s="129"/>
      <c r="F33" s="129">
        <v>0</v>
      </c>
      <c r="G33" s="129">
        <v>0</v>
      </c>
      <c r="H33" s="129">
        <v>0</v>
      </c>
      <c r="I33" s="96">
        <f>IF(F33*'GWP factors'!$C$7+G33*'GWP factors'!$C$8+H33*'GWP factors'!$C$9="","",F33*'GWP factors'!$C$7+G33*'GWP factors'!$C$8+H33*'GWP factors'!$C$9)</f>
        <v>0</v>
      </c>
      <c r="J33" s="96">
        <f>IF(F33*'GWP factors'!$D$7+G33*'GWP factors'!$D$8+H33*'GWP factors'!$D$9="","",F33*'GWP factors'!$D$7+G33*'GWP factors'!$D$8+H33*'GWP factors'!$D$9)</f>
        <v>0</v>
      </c>
      <c r="K33" s="128"/>
      <c r="L33" s="128"/>
    </row>
    <row r="34" spans="2:12" ht="24" customHeight="1">
      <c r="B34" s="128"/>
      <c r="C34" s="128"/>
      <c r="D34" s="129"/>
      <c r="E34" s="129"/>
      <c r="F34" s="129">
        <v>0</v>
      </c>
      <c r="G34" s="129">
        <v>0</v>
      </c>
      <c r="H34" s="129">
        <v>0</v>
      </c>
      <c r="I34" s="96">
        <f>IF(F34*'GWP factors'!$C$7+G34*'GWP factors'!$C$8+H34*'GWP factors'!$C$9="","",F34*'GWP factors'!$C$7+G34*'GWP factors'!$C$8+H34*'GWP factors'!$C$9)</f>
        <v>0</v>
      </c>
      <c r="J34" s="96">
        <f>IF(F34*'GWP factors'!$D$7+G34*'GWP factors'!$D$8+H34*'GWP factors'!$D$9="","",F34*'GWP factors'!$D$7+G34*'GWP factors'!$D$8+H34*'GWP factors'!$D$9)</f>
        <v>0</v>
      </c>
      <c r="K34" s="128"/>
      <c r="L34" s="128"/>
    </row>
    <row r="35" spans="2:12" ht="24" customHeight="1">
      <c r="B35" s="128"/>
      <c r="C35" s="128"/>
      <c r="D35" s="129"/>
      <c r="E35" s="129"/>
      <c r="F35" s="129">
        <v>0</v>
      </c>
      <c r="G35" s="129">
        <v>0</v>
      </c>
      <c r="H35" s="129">
        <v>0</v>
      </c>
      <c r="I35" s="96">
        <f>IF(F35*'GWP factors'!$C$7+G35*'GWP factors'!$C$8+H35*'GWP factors'!$C$9="","",F35*'GWP factors'!$C$7+G35*'GWP factors'!$C$8+H35*'GWP factors'!$C$9)</f>
        <v>0</v>
      </c>
      <c r="J35" s="96">
        <f>IF(F35*'GWP factors'!$D$7+G35*'GWP factors'!$D$8+H35*'GWP factors'!$D$9="","",F35*'GWP factors'!$D$7+G35*'GWP factors'!$D$8+H35*'GWP factors'!$D$9)</f>
        <v>0</v>
      </c>
      <c r="K35" s="128"/>
      <c r="L35" s="128"/>
    </row>
    <row r="36" spans="2:12" ht="24" customHeight="1">
      <c r="B36" s="128"/>
      <c r="C36" s="128"/>
      <c r="D36" s="129"/>
      <c r="E36" s="129"/>
      <c r="F36" s="129">
        <v>0</v>
      </c>
      <c r="G36" s="129">
        <v>0</v>
      </c>
      <c r="H36" s="129">
        <v>0</v>
      </c>
      <c r="I36" s="96">
        <f>IF(F36*'GWP factors'!$C$7+G36*'GWP factors'!$C$8+H36*'GWP factors'!$C$9="","",F36*'GWP factors'!$C$7+G36*'GWP factors'!$C$8+H36*'GWP factors'!$C$9)</f>
        <v>0</v>
      </c>
      <c r="J36" s="96">
        <f>IF(F36*'GWP factors'!$D$7+G36*'GWP factors'!$D$8+H36*'GWP factors'!$D$9="","",F36*'GWP factors'!$D$7+G36*'GWP factors'!$D$8+H36*'GWP factors'!$D$9)</f>
        <v>0</v>
      </c>
      <c r="K36" s="128"/>
      <c r="L36" s="128"/>
    </row>
    <row r="37" spans="2:12" ht="24" customHeight="1">
      <c r="B37" s="128"/>
      <c r="C37" s="128"/>
      <c r="D37" s="129"/>
      <c r="E37" s="129"/>
      <c r="F37" s="129">
        <v>0</v>
      </c>
      <c r="G37" s="129">
        <v>0</v>
      </c>
      <c r="H37" s="129">
        <v>0</v>
      </c>
      <c r="I37" s="96">
        <f>IF(F37*'GWP factors'!$C$7+G37*'GWP factors'!$C$8+H37*'GWP factors'!$C$9="","",F37*'GWP factors'!$C$7+G37*'GWP factors'!$C$8+H37*'GWP factors'!$C$9)</f>
        <v>0</v>
      </c>
      <c r="J37" s="96">
        <f>IF(F37*'GWP factors'!$D$7+G37*'GWP factors'!$D$8+H37*'GWP factors'!$D$9="","",F37*'GWP factors'!$D$7+G37*'GWP factors'!$D$8+H37*'GWP factors'!$D$9)</f>
        <v>0</v>
      </c>
      <c r="K37" s="128"/>
      <c r="L37" s="128"/>
    </row>
    <row r="38" spans="2:12" ht="24" customHeight="1">
      <c r="B38" s="128"/>
      <c r="C38" s="128"/>
      <c r="D38" s="129"/>
      <c r="E38" s="129"/>
      <c r="F38" s="129">
        <v>0</v>
      </c>
      <c r="G38" s="129">
        <v>0</v>
      </c>
      <c r="H38" s="129">
        <v>0</v>
      </c>
      <c r="I38" s="96">
        <f>IF(F38*'GWP factors'!$C$7+G38*'GWP factors'!$C$8+H38*'GWP factors'!$C$9="","",F38*'GWP factors'!$C$7+G38*'GWP factors'!$C$8+H38*'GWP factors'!$C$9)</f>
        <v>0</v>
      </c>
      <c r="J38" s="96">
        <f>IF(F38*'GWP factors'!$D$7+G38*'GWP factors'!$D$8+H38*'GWP factors'!$D$9="","",F38*'GWP factors'!$D$7+G38*'GWP factors'!$D$8+H38*'GWP factors'!$D$9)</f>
        <v>0</v>
      </c>
      <c r="K38" s="128"/>
      <c r="L38" s="128"/>
    </row>
    <row r="39" spans="2:12" ht="24" customHeight="1">
      <c r="B39" s="128"/>
      <c r="C39" s="128"/>
      <c r="D39" s="129"/>
      <c r="E39" s="129"/>
      <c r="F39" s="129">
        <v>0</v>
      </c>
      <c r="G39" s="129">
        <v>0</v>
      </c>
      <c r="H39" s="129">
        <v>0</v>
      </c>
      <c r="I39" s="96">
        <f>IF(F39*'GWP factors'!$C$7+G39*'GWP factors'!$C$8+H39*'GWP factors'!$C$9="","",F39*'GWP factors'!$C$7+G39*'GWP factors'!$C$8+H39*'GWP factors'!$C$9)</f>
        <v>0</v>
      </c>
      <c r="J39" s="96">
        <f>IF(F39*'GWP factors'!$D$7+G39*'GWP factors'!$D$8+H39*'GWP factors'!$D$9="","",F39*'GWP factors'!$D$7+G39*'GWP factors'!$D$8+H39*'GWP factors'!$D$9)</f>
        <v>0</v>
      </c>
      <c r="K39" s="128"/>
      <c r="L39" s="128"/>
    </row>
    <row r="40" spans="2:12" ht="24" customHeight="1">
      <c r="B40" s="128"/>
      <c r="C40" s="128"/>
      <c r="D40" s="129"/>
      <c r="E40" s="129"/>
      <c r="F40" s="129">
        <v>0</v>
      </c>
      <c r="G40" s="129">
        <v>0</v>
      </c>
      <c r="H40" s="129">
        <v>0</v>
      </c>
      <c r="I40" s="96">
        <f>IF(F40*'GWP factors'!$C$7+G40*'GWP factors'!$C$8+H40*'GWP factors'!$C$9="","",F40*'GWP factors'!$C$7+G40*'GWP factors'!$C$8+H40*'GWP factors'!$C$9)</f>
        <v>0</v>
      </c>
      <c r="J40" s="96">
        <f>IF(F40*'GWP factors'!$D$7+G40*'GWP factors'!$D$8+H40*'GWP factors'!$D$9="","",F40*'GWP factors'!$D$7+G40*'GWP factors'!$D$8+H40*'GWP factors'!$D$9)</f>
        <v>0</v>
      </c>
      <c r="K40" s="128"/>
      <c r="L40" s="128"/>
    </row>
    <row r="41" spans="2:12" ht="24" customHeight="1">
      <c r="B41" s="128"/>
      <c r="C41" s="128"/>
      <c r="D41" s="129"/>
      <c r="E41" s="129"/>
      <c r="F41" s="129">
        <v>0</v>
      </c>
      <c r="G41" s="129">
        <v>0</v>
      </c>
      <c r="H41" s="129">
        <v>0</v>
      </c>
      <c r="I41" s="96">
        <f>IF(F41*'GWP factors'!$C$7+G41*'GWP factors'!$C$8+H41*'GWP factors'!$C$9="","",F41*'GWP factors'!$C$7+G41*'GWP factors'!$C$8+H41*'GWP factors'!$C$9)</f>
        <v>0</v>
      </c>
      <c r="J41" s="96">
        <f>IF(F41*'GWP factors'!$D$7+G41*'GWP factors'!$D$8+H41*'GWP factors'!$D$9="","",F41*'GWP factors'!$D$7+G41*'GWP factors'!$D$8+H41*'GWP factors'!$D$9)</f>
        <v>0</v>
      </c>
      <c r="K41" s="128"/>
      <c r="L41" s="128"/>
    </row>
    <row r="42" spans="2:12" ht="24" customHeight="1">
      <c r="B42" s="128"/>
      <c r="C42" s="128"/>
      <c r="D42" s="129"/>
      <c r="E42" s="129"/>
      <c r="F42" s="129">
        <v>0</v>
      </c>
      <c r="G42" s="129">
        <v>0</v>
      </c>
      <c r="H42" s="129">
        <v>0</v>
      </c>
      <c r="I42" s="96">
        <f>IF(F42*'GWP factors'!$C$7+G42*'GWP factors'!$C$8+H42*'GWP factors'!$C$9="","",F42*'GWP factors'!$C$7+G42*'GWP factors'!$C$8+H42*'GWP factors'!$C$9)</f>
        <v>0</v>
      </c>
      <c r="J42" s="96">
        <f>IF(F42*'GWP factors'!$D$7+G42*'GWP factors'!$D$8+H42*'GWP factors'!$D$9="","",F42*'GWP factors'!$D$7+G42*'GWP factors'!$D$8+H42*'GWP factors'!$D$9)</f>
        <v>0</v>
      </c>
      <c r="K42" s="128"/>
      <c r="L42" s="128"/>
    </row>
    <row r="43" spans="2:12" ht="24" customHeight="1">
      <c r="B43" s="128"/>
      <c r="C43" s="128"/>
      <c r="D43" s="129"/>
      <c r="E43" s="129"/>
      <c r="F43" s="129">
        <v>0</v>
      </c>
      <c r="G43" s="129">
        <v>0</v>
      </c>
      <c r="H43" s="129">
        <v>0</v>
      </c>
      <c r="I43" s="96">
        <f>IF(F43*'GWP factors'!$C$7+G43*'GWP factors'!$C$8+H43*'GWP factors'!$C$9="","",F43*'GWP factors'!$C$7+G43*'GWP factors'!$C$8+H43*'GWP factors'!$C$9)</f>
        <v>0</v>
      </c>
      <c r="J43" s="96">
        <f>IF(F43*'GWP factors'!$D$7+G43*'GWP factors'!$D$8+H43*'GWP factors'!$D$9="","",F43*'GWP factors'!$D$7+G43*'GWP factors'!$D$8+H43*'GWP factors'!$D$9)</f>
        <v>0</v>
      </c>
      <c r="K43" s="128"/>
      <c r="L43" s="128"/>
    </row>
    <row r="44" spans="2:12" ht="24" customHeight="1">
      <c r="B44" s="128"/>
      <c r="C44" s="128"/>
      <c r="D44" s="129"/>
      <c r="E44" s="129"/>
      <c r="F44" s="129">
        <v>0</v>
      </c>
      <c r="G44" s="129">
        <v>0</v>
      </c>
      <c r="H44" s="129">
        <v>0</v>
      </c>
      <c r="I44" s="96">
        <f>IF(F44*'GWP factors'!$C$7+G44*'GWP factors'!$C$8+H44*'GWP factors'!$C$9="","",F44*'GWP factors'!$C$7+G44*'GWP factors'!$C$8+H44*'GWP factors'!$C$9)</f>
        <v>0</v>
      </c>
      <c r="J44" s="96">
        <f>IF(F44*'GWP factors'!$D$7+G44*'GWP factors'!$D$8+H44*'GWP factors'!$D$9="","",F44*'GWP factors'!$D$7+G44*'GWP factors'!$D$8+H44*'GWP factors'!$D$9)</f>
        <v>0</v>
      </c>
      <c r="K44" s="128"/>
      <c r="L44" s="128"/>
    </row>
    <row r="45" spans="2:12" ht="24" customHeight="1">
      <c r="B45" s="128"/>
      <c r="C45" s="128"/>
      <c r="D45" s="129"/>
      <c r="E45" s="129"/>
      <c r="F45" s="129">
        <v>0</v>
      </c>
      <c r="G45" s="129">
        <v>0</v>
      </c>
      <c r="H45" s="129">
        <v>0</v>
      </c>
      <c r="I45" s="96">
        <f>IF(F45*'GWP factors'!$C$7+G45*'GWP factors'!$C$8+H45*'GWP factors'!$C$9="","",F45*'GWP factors'!$C$7+G45*'GWP factors'!$C$8+H45*'GWP factors'!$C$9)</f>
        <v>0</v>
      </c>
      <c r="J45" s="96">
        <f>IF(F45*'GWP factors'!$D$7+G45*'GWP factors'!$D$8+H45*'GWP factors'!$D$9="","",F45*'GWP factors'!$D$7+G45*'GWP factors'!$D$8+H45*'GWP factors'!$D$9)</f>
        <v>0</v>
      </c>
      <c r="K45" s="128"/>
      <c r="L45" s="128"/>
    </row>
    <row r="46" spans="2:12" ht="24" customHeight="1">
      <c r="B46" s="128"/>
      <c r="C46" s="128"/>
      <c r="D46" s="129"/>
      <c r="E46" s="129"/>
      <c r="F46" s="129">
        <v>0</v>
      </c>
      <c r="G46" s="129">
        <v>0</v>
      </c>
      <c r="H46" s="129">
        <v>0</v>
      </c>
      <c r="I46" s="96">
        <f>IF(F46*'GWP factors'!$C$7+G46*'GWP factors'!$C$8+H46*'GWP factors'!$C$9="","",F46*'GWP factors'!$C$7+G46*'GWP factors'!$C$8+H46*'GWP factors'!$C$9)</f>
        <v>0</v>
      </c>
      <c r="J46" s="96">
        <f>IF(F46*'GWP factors'!$D$7+G46*'GWP factors'!$D$8+H46*'GWP factors'!$D$9="","",F46*'GWP factors'!$D$7+G46*'GWP factors'!$D$8+H46*'GWP factors'!$D$9)</f>
        <v>0</v>
      </c>
      <c r="K46" s="128"/>
      <c r="L46" s="128"/>
    </row>
    <row r="47" spans="2:12" ht="24" customHeight="1">
      <c r="B47" s="128"/>
      <c r="C47" s="128"/>
      <c r="D47" s="129"/>
      <c r="E47" s="129"/>
      <c r="F47" s="129">
        <v>0</v>
      </c>
      <c r="G47" s="129">
        <v>0</v>
      </c>
      <c r="H47" s="129">
        <v>0</v>
      </c>
      <c r="I47" s="96">
        <f>IF(F47*'GWP factors'!$C$7+G47*'GWP factors'!$C$8+H47*'GWP factors'!$C$9="","",F47*'GWP factors'!$C$7+G47*'GWP factors'!$C$8+H47*'GWP factors'!$C$9)</f>
        <v>0</v>
      </c>
      <c r="J47" s="96">
        <f>IF(F47*'GWP factors'!$D$7+G47*'GWP factors'!$D$8+H47*'GWP factors'!$D$9="","",F47*'GWP factors'!$D$7+G47*'GWP factors'!$D$8+H47*'GWP factors'!$D$9)</f>
        <v>0</v>
      </c>
      <c r="K47" s="128"/>
      <c r="L47" s="128"/>
    </row>
    <row r="48" spans="2:12" ht="24" customHeight="1">
      <c r="B48" s="128"/>
      <c r="C48" s="128"/>
      <c r="D48" s="129"/>
      <c r="E48" s="129"/>
      <c r="F48" s="129">
        <v>0</v>
      </c>
      <c r="G48" s="129">
        <v>0</v>
      </c>
      <c r="H48" s="129">
        <v>0</v>
      </c>
      <c r="I48" s="96">
        <f>IF(F48*'GWP factors'!$C$7+G48*'GWP factors'!$C$8+H48*'GWP factors'!$C$9="","",F48*'GWP factors'!$C$7+G48*'GWP factors'!$C$8+H48*'GWP factors'!$C$9)</f>
        <v>0</v>
      </c>
      <c r="J48" s="96">
        <f>IF(F48*'GWP factors'!$D$7+G48*'GWP factors'!$D$8+H48*'GWP factors'!$D$9="","",F48*'GWP factors'!$D$7+G48*'GWP factors'!$D$8+H48*'GWP factors'!$D$9)</f>
        <v>0</v>
      </c>
      <c r="K48" s="128"/>
      <c r="L48" s="128"/>
    </row>
    <row r="49" spans="2:12" ht="24" customHeight="1">
      <c r="B49" s="128"/>
      <c r="C49" s="128"/>
      <c r="D49" s="129"/>
      <c r="E49" s="129"/>
      <c r="F49" s="129">
        <v>0</v>
      </c>
      <c r="G49" s="129">
        <v>0</v>
      </c>
      <c r="H49" s="129">
        <v>0</v>
      </c>
      <c r="I49" s="96">
        <f>IF(F49*'GWP factors'!$C$7+G49*'GWP factors'!$C$8+H49*'GWP factors'!$C$9="","",F49*'GWP factors'!$C$7+G49*'GWP factors'!$C$8+H49*'GWP factors'!$C$9)</f>
        <v>0</v>
      </c>
      <c r="J49" s="96">
        <f>IF(F49*'GWP factors'!$D$7+G49*'GWP factors'!$D$8+H49*'GWP factors'!$D$9="","",F49*'GWP factors'!$D$7+G49*'GWP factors'!$D$8+H49*'GWP factors'!$D$9)</f>
        <v>0</v>
      </c>
      <c r="K49" s="128"/>
      <c r="L49" s="128"/>
    </row>
    <row r="50" spans="2:12" ht="24" customHeight="1">
      <c r="B50" s="128"/>
      <c r="C50" s="128"/>
      <c r="D50" s="129"/>
      <c r="E50" s="129"/>
      <c r="F50" s="129">
        <v>0</v>
      </c>
      <c r="G50" s="129">
        <v>0</v>
      </c>
      <c r="H50" s="129">
        <v>0</v>
      </c>
      <c r="I50" s="96">
        <f>IF(F50*'GWP factors'!$C$7+G50*'GWP factors'!$C$8+H50*'GWP factors'!$C$9="","",F50*'GWP factors'!$C$7+G50*'GWP factors'!$C$8+H50*'GWP factors'!$C$9)</f>
        <v>0</v>
      </c>
      <c r="J50" s="96">
        <f>IF(F50*'GWP factors'!$D$7+G50*'GWP factors'!$D$8+H50*'GWP factors'!$D$9="","",F50*'GWP factors'!$D$7+G50*'GWP factors'!$D$8+H50*'GWP factors'!$D$9)</f>
        <v>0</v>
      </c>
      <c r="K50" s="128"/>
      <c r="L50" s="128"/>
    </row>
    <row r="51" spans="2:12" ht="24" customHeight="1">
      <c r="B51" s="128"/>
      <c r="C51" s="128"/>
      <c r="D51" s="129"/>
      <c r="E51" s="129"/>
      <c r="F51" s="129">
        <v>0</v>
      </c>
      <c r="G51" s="129">
        <v>0</v>
      </c>
      <c r="H51" s="129">
        <v>0</v>
      </c>
      <c r="I51" s="96">
        <f>IF(F51*'GWP factors'!$C$7+G51*'GWP factors'!$C$8+H51*'GWP factors'!$C$9="","",F51*'GWP factors'!$C$7+G51*'GWP factors'!$C$8+H51*'GWP factors'!$C$9)</f>
        <v>0</v>
      </c>
      <c r="J51" s="96">
        <f>IF(F51*'GWP factors'!$D$7+G51*'GWP factors'!$D$8+H51*'GWP factors'!$D$9="","",F51*'GWP factors'!$D$7+G51*'GWP factors'!$D$8+H51*'GWP factors'!$D$9)</f>
        <v>0</v>
      </c>
      <c r="K51" s="128"/>
      <c r="L51" s="128"/>
    </row>
    <row r="52" spans="2:12" ht="24" customHeight="1">
      <c r="B52" s="128"/>
      <c r="C52" s="128"/>
      <c r="D52" s="129"/>
      <c r="E52" s="129"/>
      <c r="F52" s="129">
        <v>0</v>
      </c>
      <c r="G52" s="129">
        <v>0</v>
      </c>
      <c r="H52" s="129">
        <v>0</v>
      </c>
      <c r="I52" s="96">
        <f>IF(F52*'GWP factors'!$C$7+G52*'GWP factors'!$C$8+H52*'GWP factors'!$C$9="","",F52*'GWP factors'!$C$7+G52*'GWP factors'!$C$8+H52*'GWP factors'!$C$9)</f>
        <v>0</v>
      </c>
      <c r="J52" s="96">
        <f>IF(F52*'GWP factors'!$D$7+G52*'GWP factors'!$D$8+H52*'GWP factors'!$D$9="","",F52*'GWP factors'!$D$7+G52*'GWP factors'!$D$8+H52*'GWP factors'!$D$9)</f>
        <v>0</v>
      </c>
      <c r="K52" s="128"/>
      <c r="L52" s="128"/>
    </row>
    <row r="53" spans="2:12" ht="24" customHeight="1">
      <c r="B53" s="128"/>
      <c r="C53" s="128"/>
      <c r="D53" s="129"/>
      <c r="E53" s="129"/>
      <c r="F53" s="129">
        <v>0</v>
      </c>
      <c r="G53" s="129">
        <v>0</v>
      </c>
      <c r="H53" s="129">
        <v>0</v>
      </c>
      <c r="I53" s="96">
        <f>IF(F53*'GWP factors'!$C$7+G53*'GWP factors'!$C$8+H53*'GWP factors'!$C$9="","",F53*'GWP factors'!$C$7+G53*'GWP factors'!$C$8+H53*'GWP factors'!$C$9)</f>
        <v>0</v>
      </c>
      <c r="J53" s="96">
        <f>IF(F53*'GWP factors'!$D$7+G53*'GWP factors'!$D$8+H53*'GWP factors'!$D$9="","",F53*'GWP factors'!$D$7+G53*'GWP factors'!$D$8+H53*'GWP factors'!$D$9)</f>
        <v>0</v>
      </c>
      <c r="K53" s="128"/>
      <c r="L53" s="128"/>
    </row>
    <row r="54" spans="2:12" ht="24" customHeight="1">
      <c r="B54" s="128"/>
      <c r="C54" s="128"/>
      <c r="D54" s="129"/>
      <c r="E54" s="129"/>
      <c r="F54" s="129">
        <v>0</v>
      </c>
      <c r="G54" s="129">
        <v>0</v>
      </c>
      <c r="H54" s="129">
        <v>0</v>
      </c>
      <c r="I54" s="96">
        <f>IF(F54*'GWP factors'!$C$7+G54*'GWP factors'!$C$8+H54*'GWP factors'!$C$9="","",F54*'GWP factors'!$C$7+G54*'GWP factors'!$C$8+H54*'GWP factors'!$C$9)</f>
        <v>0</v>
      </c>
      <c r="J54" s="96">
        <f>IF(F54*'GWP factors'!$D$7+G54*'GWP factors'!$D$8+H54*'GWP factors'!$D$9="","",F54*'GWP factors'!$D$7+G54*'GWP factors'!$D$8+H54*'GWP factors'!$D$9)</f>
        <v>0</v>
      </c>
      <c r="K54" s="128"/>
      <c r="L54" s="128"/>
    </row>
    <row r="55" spans="2:12" ht="24" customHeight="1">
      <c r="B55" s="128"/>
      <c r="C55" s="128"/>
      <c r="D55" s="129"/>
      <c r="E55" s="129"/>
      <c r="F55" s="129">
        <v>0</v>
      </c>
      <c r="G55" s="129">
        <v>0</v>
      </c>
      <c r="H55" s="129">
        <v>0</v>
      </c>
      <c r="I55" s="96">
        <f>IF(F55*'GWP factors'!$C$7+G55*'GWP factors'!$C$8+H55*'GWP factors'!$C$9="","",F55*'GWP factors'!$C$7+G55*'GWP factors'!$C$8+H55*'GWP factors'!$C$9)</f>
        <v>0</v>
      </c>
      <c r="J55" s="96">
        <f>IF(F55*'GWP factors'!$D$7+G55*'GWP factors'!$D$8+H55*'GWP factors'!$D$9="","",F55*'GWP factors'!$D$7+G55*'GWP factors'!$D$8+H55*'GWP factors'!$D$9)</f>
        <v>0</v>
      </c>
      <c r="K55" s="128"/>
      <c r="L55" s="128"/>
    </row>
    <row r="56" spans="2:12" ht="24" customHeight="1">
      <c r="B56" s="128"/>
      <c r="C56" s="128"/>
      <c r="D56" s="129"/>
      <c r="E56" s="129"/>
      <c r="F56" s="129">
        <v>0</v>
      </c>
      <c r="G56" s="129">
        <v>0</v>
      </c>
      <c r="H56" s="129">
        <v>0</v>
      </c>
      <c r="I56" s="96">
        <f>IF(F56*'GWP factors'!$C$7+G56*'GWP factors'!$C$8+H56*'GWP factors'!$C$9="","",F56*'GWP factors'!$C$7+G56*'GWP factors'!$C$8+H56*'GWP factors'!$C$9)</f>
        <v>0</v>
      </c>
      <c r="J56" s="96">
        <f>IF(F56*'GWP factors'!$D$7+G56*'GWP factors'!$D$8+H56*'GWP factors'!$D$9="","",F56*'GWP factors'!$D$7+G56*'GWP factors'!$D$8+H56*'GWP factors'!$D$9)</f>
        <v>0</v>
      </c>
      <c r="K56" s="128"/>
      <c r="L56" s="128"/>
    </row>
    <row r="57" spans="2:12" ht="24" customHeight="1">
      <c r="B57" s="128"/>
      <c r="C57" s="128"/>
      <c r="D57" s="129"/>
      <c r="E57" s="129"/>
      <c r="F57" s="129">
        <v>0</v>
      </c>
      <c r="G57" s="129">
        <v>0</v>
      </c>
      <c r="H57" s="129">
        <v>0</v>
      </c>
      <c r="I57" s="96">
        <f>IF(F57*'GWP factors'!$C$7+G57*'GWP factors'!$C$8+H57*'GWP factors'!$C$9="","",F57*'GWP factors'!$C$7+G57*'GWP factors'!$C$8+H57*'GWP factors'!$C$9)</f>
        <v>0</v>
      </c>
      <c r="J57" s="96">
        <f>IF(F57*'GWP factors'!$D$7+G57*'GWP factors'!$D$8+H57*'GWP factors'!$D$9="","",F57*'GWP factors'!$D$7+G57*'GWP factors'!$D$8+H57*'GWP factors'!$D$9)</f>
        <v>0</v>
      </c>
      <c r="K57" s="128"/>
      <c r="L57" s="128"/>
    </row>
    <row r="58" spans="2:12" ht="24" customHeight="1">
      <c r="B58" s="128"/>
      <c r="C58" s="128"/>
      <c r="D58" s="129"/>
      <c r="E58" s="129"/>
      <c r="F58" s="129">
        <v>0</v>
      </c>
      <c r="G58" s="129">
        <v>0</v>
      </c>
      <c r="H58" s="129">
        <v>0</v>
      </c>
      <c r="I58" s="96">
        <f>IF(F58*'GWP factors'!$C$7+G58*'GWP factors'!$C$8+H58*'GWP factors'!$C$9="","",F58*'GWP factors'!$C$7+G58*'GWP factors'!$C$8+H58*'GWP factors'!$C$9)</f>
        <v>0</v>
      </c>
      <c r="J58" s="96">
        <f>IF(F58*'GWP factors'!$D$7+G58*'GWP factors'!$D$8+H58*'GWP factors'!$D$9="","",F58*'GWP factors'!$D$7+G58*'GWP factors'!$D$8+H58*'GWP factors'!$D$9)</f>
        <v>0</v>
      </c>
      <c r="K58" s="128"/>
      <c r="L58" s="128"/>
    </row>
    <row r="59" spans="2:12" ht="24" customHeight="1">
      <c r="B59" s="128"/>
      <c r="C59" s="128"/>
      <c r="D59" s="129"/>
      <c r="E59" s="129"/>
      <c r="F59" s="129">
        <v>0</v>
      </c>
      <c r="G59" s="129">
        <v>0</v>
      </c>
      <c r="H59" s="129">
        <v>0</v>
      </c>
      <c r="I59" s="96">
        <f>IF(F59*'GWP factors'!$C$7+G59*'GWP factors'!$C$8+H59*'GWP factors'!$C$9="","",F59*'GWP factors'!$C$7+G59*'GWP factors'!$C$8+H59*'GWP factors'!$C$9)</f>
        <v>0</v>
      </c>
      <c r="J59" s="96">
        <f>IF(F59*'GWP factors'!$D$7+G59*'GWP factors'!$D$8+H59*'GWP factors'!$D$9="","",F59*'GWP factors'!$D$7+G59*'GWP factors'!$D$8+H59*'GWP factors'!$D$9)</f>
        <v>0</v>
      </c>
      <c r="K59" s="128"/>
      <c r="L59" s="128"/>
    </row>
    <row r="60" spans="2:12" ht="24" customHeight="1">
      <c r="B60" s="128"/>
      <c r="C60" s="128"/>
      <c r="D60" s="129"/>
      <c r="E60" s="129"/>
      <c r="F60" s="129">
        <v>0</v>
      </c>
      <c r="G60" s="129">
        <v>0</v>
      </c>
      <c r="H60" s="129">
        <v>0</v>
      </c>
      <c r="I60" s="96">
        <f>IF(F60*'GWP factors'!$C$7+G60*'GWP factors'!$C$8+H60*'GWP factors'!$C$9="","",F60*'GWP factors'!$C$7+G60*'GWP factors'!$C$8+H60*'GWP factors'!$C$9)</f>
        <v>0</v>
      </c>
      <c r="J60" s="96">
        <f>IF(F60*'GWP factors'!$D$7+G60*'GWP factors'!$D$8+H60*'GWP factors'!$D$9="","",F60*'GWP factors'!$D$7+G60*'GWP factors'!$D$8+H60*'GWP factors'!$D$9)</f>
        <v>0</v>
      </c>
      <c r="K60" s="128"/>
      <c r="L60" s="128"/>
    </row>
    <row r="61" spans="2:12" ht="24" customHeight="1">
      <c r="B61" s="128"/>
      <c r="C61" s="128"/>
      <c r="D61" s="129"/>
      <c r="E61" s="129"/>
      <c r="F61" s="129">
        <v>0</v>
      </c>
      <c r="G61" s="129">
        <v>0</v>
      </c>
      <c r="H61" s="129">
        <v>0</v>
      </c>
      <c r="I61" s="96">
        <f>IF(F61*'GWP factors'!$C$7+G61*'GWP factors'!$C$8+H61*'GWP factors'!$C$9="","",F61*'GWP factors'!$C$7+G61*'GWP factors'!$C$8+H61*'GWP factors'!$C$9)</f>
        <v>0</v>
      </c>
      <c r="J61" s="96">
        <f>IF(F61*'GWP factors'!$D$7+G61*'GWP factors'!$D$8+H61*'GWP factors'!$D$9="","",F61*'GWP factors'!$D$7+G61*'GWP factors'!$D$8+H61*'GWP factors'!$D$9)</f>
        <v>0</v>
      </c>
      <c r="K61" s="128"/>
      <c r="L61" s="128"/>
    </row>
    <row r="62" spans="2:12" ht="24" customHeight="1">
      <c r="B62" s="128"/>
      <c r="C62" s="128"/>
      <c r="D62" s="129"/>
      <c r="E62" s="129"/>
      <c r="F62" s="129">
        <v>0</v>
      </c>
      <c r="G62" s="129">
        <v>0</v>
      </c>
      <c r="H62" s="129">
        <v>0</v>
      </c>
      <c r="I62" s="96">
        <f>IF(F62*'GWP factors'!$C$7+G62*'GWP factors'!$C$8+H62*'GWP factors'!$C$9="","",F62*'GWP factors'!$C$7+G62*'GWP factors'!$C$8+H62*'GWP factors'!$C$9)</f>
        <v>0</v>
      </c>
      <c r="J62" s="96">
        <f>IF(F62*'GWP factors'!$D$7+G62*'GWP factors'!$D$8+H62*'GWP factors'!$D$9="","",F62*'GWP factors'!$D$7+G62*'GWP factors'!$D$8+H62*'GWP factors'!$D$9)</f>
        <v>0</v>
      </c>
      <c r="K62" s="128"/>
      <c r="L62" s="128"/>
    </row>
    <row r="63" spans="2:12" ht="24" customHeight="1">
      <c r="B63" s="128"/>
      <c r="C63" s="128"/>
      <c r="D63" s="129"/>
      <c r="E63" s="129"/>
      <c r="F63" s="129">
        <v>0</v>
      </c>
      <c r="G63" s="129">
        <v>0</v>
      </c>
      <c r="H63" s="129">
        <v>0</v>
      </c>
      <c r="I63" s="96">
        <f>IF(F63*'GWP factors'!$C$7+G63*'GWP factors'!$C$8+H63*'GWP factors'!$C$9="","",F63*'GWP factors'!$C$7+G63*'GWP factors'!$C$8+H63*'GWP factors'!$C$9)</f>
        <v>0</v>
      </c>
      <c r="J63" s="96">
        <f>IF(F63*'GWP factors'!$D$7+G63*'GWP factors'!$D$8+H63*'GWP factors'!$D$9="","",F63*'GWP factors'!$D$7+G63*'GWP factors'!$D$8+H63*'GWP factors'!$D$9)</f>
        <v>0</v>
      </c>
      <c r="K63" s="128"/>
      <c r="L63" s="128"/>
    </row>
    <row r="64" spans="2:12" ht="24" customHeight="1">
      <c r="B64" s="128"/>
      <c r="C64" s="128"/>
      <c r="D64" s="129"/>
      <c r="E64" s="129"/>
      <c r="F64" s="129">
        <v>0</v>
      </c>
      <c r="G64" s="129">
        <v>0</v>
      </c>
      <c r="H64" s="129">
        <v>0</v>
      </c>
      <c r="I64" s="96">
        <f>IF(F64*'GWP factors'!$C$7+G64*'GWP factors'!$C$8+H64*'GWP factors'!$C$9="","",F64*'GWP factors'!$C$7+G64*'GWP factors'!$C$8+H64*'GWP factors'!$C$9)</f>
        <v>0</v>
      </c>
      <c r="J64" s="96">
        <f>IF(F64*'GWP factors'!$D$7+G64*'GWP factors'!$D$8+H64*'GWP factors'!$D$9="","",F64*'GWP factors'!$D$7+G64*'GWP factors'!$D$8+H64*'GWP factors'!$D$9)</f>
        <v>0</v>
      </c>
      <c r="K64" s="128"/>
      <c r="L64" s="128"/>
    </row>
    <row r="65" spans="2:12">
      <c r="B65" s="125"/>
      <c r="C65" s="125"/>
      <c r="D65" s="126"/>
      <c r="E65" s="126"/>
      <c r="F65" s="126"/>
      <c r="G65" s="126"/>
      <c r="H65" s="126"/>
      <c r="I65" s="126"/>
      <c r="J65" s="126"/>
      <c r="K65" s="125"/>
      <c r="L65" s="125"/>
    </row>
    <row r="66" spans="2:12">
      <c r="B66" s="125"/>
      <c r="C66" s="125"/>
      <c r="D66" s="126"/>
      <c r="E66" s="126"/>
      <c r="F66" s="126"/>
      <c r="G66" s="126"/>
      <c r="H66" s="126"/>
      <c r="I66" s="126"/>
      <c r="J66" s="126"/>
      <c r="K66" s="125"/>
      <c r="L66" s="125"/>
    </row>
    <row r="67" spans="2:12">
      <c r="B67" s="125"/>
      <c r="C67" s="127"/>
      <c r="D67" s="126"/>
      <c r="E67" s="126"/>
      <c r="F67" s="126"/>
      <c r="G67" s="126"/>
      <c r="H67" s="126"/>
      <c r="I67" s="126"/>
      <c r="J67" s="126"/>
      <c r="K67" s="125"/>
      <c r="L67" s="125"/>
    </row>
    <row r="68" spans="2:12">
      <c r="B68" s="125"/>
      <c r="C68" s="125"/>
      <c r="D68" s="126"/>
      <c r="E68" s="126"/>
      <c r="F68" s="126"/>
      <c r="G68" s="126"/>
      <c r="H68" s="126"/>
      <c r="I68" s="126"/>
      <c r="J68" s="126"/>
      <c r="K68" s="125"/>
      <c r="L68" s="125"/>
    </row>
    <row r="69" spans="2:12">
      <c r="B69" s="125"/>
      <c r="C69" s="125"/>
      <c r="D69" s="126"/>
      <c r="E69" s="126"/>
      <c r="F69" s="126"/>
      <c r="G69" s="126"/>
      <c r="H69" s="126"/>
      <c r="I69" s="126"/>
      <c r="J69" s="126"/>
      <c r="K69" s="125"/>
      <c r="L69" s="125"/>
    </row>
    <row r="70" spans="2:12">
      <c r="B70" s="125"/>
      <c r="C70" s="125"/>
      <c r="D70" s="126"/>
      <c r="E70" s="126"/>
      <c r="F70" s="126"/>
      <c r="G70" s="126"/>
      <c r="H70" s="126"/>
      <c r="I70" s="126"/>
      <c r="J70" s="126"/>
      <c r="K70" s="125"/>
      <c r="L70" s="125"/>
    </row>
    <row r="71" spans="2:12">
      <c r="B71" s="125"/>
      <c r="C71" s="125"/>
      <c r="D71" s="126"/>
      <c r="E71" s="126"/>
      <c r="F71" s="126"/>
      <c r="G71" s="126"/>
      <c r="H71" s="126"/>
      <c r="I71" s="126"/>
      <c r="J71" s="126"/>
      <c r="K71" s="125"/>
      <c r="L71" s="125"/>
    </row>
    <row r="72" spans="2:12">
      <c r="B72" s="125"/>
      <c r="C72" s="127"/>
      <c r="D72" s="126"/>
      <c r="E72" s="126"/>
      <c r="F72" s="126"/>
      <c r="G72" s="126"/>
      <c r="H72" s="126"/>
      <c r="I72" s="126"/>
      <c r="J72" s="126"/>
      <c r="K72" s="125"/>
      <c r="L72" s="125"/>
    </row>
    <row r="73" spans="2:12">
      <c r="B73" s="125"/>
      <c r="C73" s="125"/>
      <c r="D73" s="126"/>
      <c r="E73" s="126"/>
      <c r="F73" s="126"/>
      <c r="G73" s="126"/>
      <c r="H73" s="126"/>
      <c r="I73" s="126"/>
      <c r="J73" s="126"/>
      <c r="K73" s="125"/>
      <c r="L73" s="125"/>
    </row>
    <row r="74" spans="2:12">
      <c r="B74" s="125"/>
      <c r="C74" s="125"/>
      <c r="D74" s="126"/>
      <c r="E74" s="126"/>
      <c r="F74" s="126"/>
      <c r="G74" s="126"/>
      <c r="H74" s="126"/>
      <c r="I74" s="126"/>
      <c r="J74" s="126"/>
      <c r="K74" s="125"/>
      <c r="L74" s="125"/>
    </row>
  </sheetData>
  <sheetProtection algorithmName="SHA-512" hashValue="a5lTuf7rFlK6tDL1mMbHamulFo8FkLBgLFVQlzI7GwIpG+eGHUqRBucay9Wpuk2uA54XbYppd+PkjyFPYfTdnQ==" saltValue="u+el4fNFyyt7E5TsH49V5w==" spinCount="100000" sheet="1" objects="1" scenarios="1" formatRows="0" insertRows="0"/>
  <mergeCells count="10">
    <mergeCell ref="B2:D2"/>
    <mergeCell ref="G4:L4"/>
    <mergeCell ref="G5:L10"/>
    <mergeCell ref="B13:B14"/>
    <mergeCell ref="C13:C14"/>
    <mergeCell ref="D13:D14"/>
    <mergeCell ref="E13:E14"/>
    <mergeCell ref="K13:K14"/>
    <mergeCell ref="L13:L14"/>
    <mergeCell ref="F14:H14"/>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79995117038483843"/>
  </sheetPr>
  <dimension ref="B1:H4"/>
  <sheetViews>
    <sheetView workbookViewId="0">
      <selection activeCell="F4" sqref="F4"/>
    </sheetView>
  </sheetViews>
  <sheetFormatPr defaultColWidth="8.625" defaultRowHeight="14.25"/>
  <cols>
    <col min="1" max="1" width="3.5" style="46" customWidth="1"/>
    <col min="2" max="3" width="20.625" style="47" customWidth="1"/>
    <col min="4" max="5" width="36.625" style="47" customWidth="1"/>
    <col min="6" max="8" width="24.625" style="47" customWidth="1"/>
    <col min="9" max="16384" width="8.625" style="46"/>
  </cols>
  <sheetData>
    <row r="1" spans="2:8" ht="20.100000000000001" customHeight="1">
      <c r="B1" s="443"/>
      <c r="C1" s="443"/>
      <c r="D1" s="443"/>
      <c r="E1" s="443"/>
      <c r="F1" s="443"/>
      <c r="G1" s="443"/>
      <c r="H1" s="46"/>
    </row>
    <row r="2" spans="2:8" ht="34.15" customHeight="1">
      <c r="B2" s="446" t="s">
        <v>11</v>
      </c>
      <c r="C2" s="446" t="s">
        <v>12</v>
      </c>
      <c r="D2" s="446" t="s">
        <v>38</v>
      </c>
      <c r="E2" s="446" t="s">
        <v>39</v>
      </c>
      <c r="F2" s="446" t="s">
        <v>40</v>
      </c>
      <c r="G2" s="444" t="s">
        <v>41</v>
      </c>
      <c r="H2" s="445"/>
    </row>
    <row r="3" spans="2:8" ht="24" customHeight="1">
      <c r="B3" s="447"/>
      <c r="C3" s="447"/>
      <c r="D3" s="447"/>
      <c r="E3" s="447"/>
      <c r="F3" s="447"/>
      <c r="G3" s="51" t="s">
        <v>17</v>
      </c>
      <c r="H3" s="51" t="s">
        <v>18</v>
      </c>
    </row>
    <row r="4" spans="2:8" ht="24" customHeight="1">
      <c r="B4" s="48"/>
      <c r="C4" s="48"/>
      <c r="D4" s="50"/>
      <c r="E4" s="49"/>
      <c r="F4" s="49"/>
      <c r="G4" s="49"/>
      <c r="H4" s="50" t="s">
        <v>36</v>
      </c>
    </row>
  </sheetData>
  <mergeCells count="7">
    <mergeCell ref="B1:G1"/>
    <mergeCell ref="G2:H2"/>
    <mergeCell ref="B2:B3"/>
    <mergeCell ref="C2:C3"/>
    <mergeCell ref="D2:D3"/>
    <mergeCell ref="E2:E3"/>
    <mergeCell ref="F2:F3"/>
  </mergeCells>
  <phoneticPr fontId="44" type="noConversion"/>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79995117038483843"/>
  </sheetPr>
  <dimension ref="B1:H4"/>
  <sheetViews>
    <sheetView workbookViewId="0">
      <selection activeCell="E38" sqref="E38"/>
    </sheetView>
  </sheetViews>
  <sheetFormatPr defaultColWidth="8.625" defaultRowHeight="14.25"/>
  <cols>
    <col min="1" max="1" width="3.5" style="46" customWidth="1"/>
    <col min="2" max="3" width="20.625" style="47" customWidth="1"/>
    <col min="4" max="5" width="36.625" style="47" customWidth="1"/>
    <col min="6" max="7" width="24.625" style="47" customWidth="1"/>
    <col min="8" max="8" width="24.625" style="46" customWidth="1"/>
    <col min="9" max="16384" width="8.625" style="46"/>
  </cols>
  <sheetData>
    <row r="1" spans="2:8" ht="20.100000000000001" customHeight="1">
      <c r="B1" s="443"/>
      <c r="C1" s="443"/>
      <c r="D1" s="443"/>
      <c r="E1" s="443"/>
      <c r="F1" s="443"/>
      <c r="G1" s="443"/>
    </row>
    <row r="2" spans="2:8" ht="34.15" customHeight="1">
      <c r="B2" s="446" t="s">
        <v>11</v>
      </c>
      <c r="C2" s="446" t="s">
        <v>12</v>
      </c>
      <c r="D2" s="446" t="s">
        <v>38</v>
      </c>
      <c r="E2" s="446" t="s">
        <v>39</v>
      </c>
      <c r="F2" s="446" t="s">
        <v>40</v>
      </c>
      <c r="G2" s="444" t="s">
        <v>41</v>
      </c>
      <c r="H2" s="445"/>
    </row>
    <row r="3" spans="2:8" ht="24" customHeight="1">
      <c r="B3" s="447"/>
      <c r="C3" s="447"/>
      <c r="D3" s="447"/>
      <c r="E3" s="447"/>
      <c r="F3" s="447"/>
      <c r="G3" s="51" t="s">
        <v>17</v>
      </c>
      <c r="H3" s="51" t="s">
        <v>18</v>
      </c>
    </row>
    <row r="4" spans="2:8" ht="24" customHeight="1">
      <c r="B4" s="48"/>
      <c r="C4" s="48"/>
      <c r="D4" s="50"/>
      <c r="E4" s="49"/>
      <c r="F4" s="49"/>
      <c r="G4" s="49"/>
      <c r="H4" s="50" t="s">
        <v>36</v>
      </c>
    </row>
  </sheetData>
  <mergeCells count="7">
    <mergeCell ref="B1:G1"/>
    <mergeCell ref="G2:H2"/>
    <mergeCell ref="B2:B3"/>
    <mergeCell ref="C2:C3"/>
    <mergeCell ref="D2:D3"/>
    <mergeCell ref="E2:E3"/>
    <mergeCell ref="F2:F3"/>
  </mergeCells>
  <phoneticPr fontId="44"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e8b9833-8a97-44fa-abba-75b5efbe9249">
      <Terms xmlns="http://schemas.microsoft.com/office/infopath/2007/PartnerControls"/>
    </lcf76f155ced4ddcb4097134ff3c332f>
    <TaxCatchAll xmlns="98fe26f0-1c7a-4e3c-b1ce-54d5981ad926" xsi:nil="true"/>
    <IMOSummary xmlns="98fe26f0-1c7a-4e3c-b1ce-54d5981ad926" xsi:nil="true"/>
    <_internet_IMODocs_Subject xmlns="98fe26f0-1c7a-4e3c-b1ce-54d5981ad926" xsi:nil="true"/>
    <IMODate xmlns="98fe26f0-1c7a-4e3c-b1ce-54d5981ad926" xsi:nil="true"/>
    <PublishingRollupImage xmlns="http://schemas.microsoft.com/sharepoint/v3" xsi:nil="true"/>
    <IMOLink xmlns="98fe26f0-1c7a-4e3c-b1ce-54d5981ad926" xsi:nil="true"/>
    <_internet_OW_DocSubject xmlns="98fe26f0-1c7a-4e3c-b1ce-54d5981ad926" xsi:nil="true"/>
    <_intranet_ow_DocumentType xmlns="98fe26f0-1c7a-4e3c-b1ce-54d5981ad9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O OW Document" ma:contentTypeID="0x01010066C161E685339642A308FDE7C0B0786A06005142051F6CB7F742AF3723A70E0597FB" ma:contentTypeVersion="24" ma:contentTypeDescription="" ma:contentTypeScope="" ma:versionID="18788af2be271d9a59aabe6ae97f29ce">
  <xsd:schema xmlns:xsd="http://www.w3.org/2001/XMLSchema" xmlns:xs="http://www.w3.org/2001/XMLSchema" xmlns:p="http://schemas.microsoft.com/office/2006/metadata/properties" xmlns:ns1="http://schemas.microsoft.com/sharepoint/v3" xmlns:ns2="98fe26f0-1c7a-4e3c-b1ce-54d5981ad926" xmlns:ns3="fdbdae4d-0d27-42ae-ac86-eee401951ef2" xmlns:ns4="be8b9833-8a97-44fa-abba-75b5efbe9249" targetNamespace="http://schemas.microsoft.com/office/2006/metadata/properties" ma:root="true" ma:fieldsID="e1b44336e4af54e03c3e27329f6fe9d8" ns1:_="" ns2:_="" ns3:_="" ns4:_="">
    <xsd:import namespace="http://schemas.microsoft.com/sharepoint/v3"/>
    <xsd:import namespace="98fe26f0-1c7a-4e3c-b1ce-54d5981ad926"/>
    <xsd:import namespace="fdbdae4d-0d27-42ae-ac86-eee401951ef2"/>
    <xsd:import namespace="be8b9833-8a97-44fa-abba-75b5efbe9249"/>
    <xsd:element name="properties">
      <xsd:complexType>
        <xsd:sequence>
          <xsd:element name="documentManagement">
            <xsd:complexType>
              <xsd:all>
                <xsd:element ref="ns2:IMODate" minOccurs="0"/>
                <xsd:element ref="ns2:IMOSummary" minOccurs="0"/>
                <xsd:element ref="ns2:IMOLink" minOccurs="0"/>
                <xsd:element ref="ns1:PublishingRollupImage" minOccurs="0"/>
                <xsd:element ref="ns2:_intranet_ow_DocumentType" minOccurs="0"/>
                <xsd:element ref="ns2:_internet_OW_DocSubject" minOccurs="0"/>
                <xsd:element ref="ns2:_internet_IMODocs_Subject" minOccurs="0"/>
                <xsd:element ref="ns3:SharedWithUsers" minOccurs="0"/>
                <xsd:element ref="ns3:SharedWithDetails" minOccurs="0"/>
                <xsd:element ref="ns4:lcf76f155ced4ddcb4097134ff3c332f" minOccurs="0"/>
                <xsd:element ref="ns2:TaxCatchAll" minOccurs="0"/>
                <xsd:element ref="ns4:MediaServiceObjectDetectorVersions" minOccurs="0"/>
                <xsd:element ref="ns4:MediaLengthInSecond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RollupImage" ma:index="5" nillable="true" ma:displayName="Rollup Image" ma:description="Rollup Image is a site column created by the Publishing feature. It is used on the Page Content Type as the image for the page shown in content roll-ups such as the Content By Search web part." ma:internalName="PublishingRollupImag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8fe26f0-1c7a-4e3c-b1ce-54d5981ad926" elementFormDefault="qualified">
    <xsd:import namespace="http://schemas.microsoft.com/office/2006/documentManagement/types"/>
    <xsd:import namespace="http://schemas.microsoft.com/office/infopath/2007/PartnerControls"/>
    <xsd:element name="IMODate" ma:index="2" nillable="true" ma:displayName="Date" ma:format="DateOnly" ma:internalName="IMODate" ma:readOnly="false">
      <xsd:simpleType>
        <xsd:restriction base="dms:DateTime"/>
      </xsd:simpleType>
    </xsd:element>
    <xsd:element name="IMOSummary" ma:index="3" nillable="true" ma:displayName="Summary" ma:internalName="IMOSummary" ma:readOnly="false">
      <xsd:simpleType>
        <xsd:restriction base="dms:Note"/>
      </xsd:simpleType>
    </xsd:element>
    <xsd:element name="IMOLink" ma:index="4" nillable="true" ma:displayName="Link" ma:internalName="IMOLink" ma:readOnly="false">
      <xsd:simpleType>
        <xsd:restriction base="dms:Unknown"/>
      </xsd:simpleType>
    </xsd:element>
    <xsd:element name="_intranet_ow_DocumentType" ma:index="12" nillable="true" ma:displayName="Our Work Document Type" ma:format="Dropdown" ma:internalName="_intranet_ow_DocumentType">
      <xsd:simpleType>
        <xsd:restriction base="dms:Choice">
          <xsd:enumeration value="Our Work"/>
          <xsd:enumeration value="Our Work - Financial Statements"/>
          <xsd:enumeration value="OurWork - Internal Oversight and Ethics"/>
          <xsd:enumeration value="Environment"/>
          <xsd:enumeration value="Environment - Special Programmes"/>
          <xsd:enumeration value="Environment - Support to Member States"/>
          <xsd:enumeration value="Environment-Pollution Prevention"/>
          <xsd:enumeration value="Environment-Pollution Prevention-Oil"/>
          <xsd:enumeration value="Environment-Pollution Prevention-Chemical"/>
          <xsd:enumeration value="Environment-Pollution Prevention-Sewage"/>
          <xsd:enumeration value="Environment-Pollution Prevention-Garbage"/>
          <xsd:enumeration value="Environment-Pollution Prevention-AirGhG"/>
          <xsd:enumeration value="ERO"/>
          <xsd:enumeration value="ERO-Awards and Recognitions"/>
          <xsd:enumeration value="ERO-Events"/>
          <xsd:enumeration value="ERO-Internships and Externships"/>
          <xsd:enumeration value="ERO-Maritime Ambassador"/>
          <xsd:enumeration value="ERO-Memberships"/>
          <xsd:enumeration value="ERO-Observer Organizations"/>
          <xsd:enumeration value="ERO-Protocol"/>
          <xsd:enumeration value="ERO-World Maritime Day"/>
          <xsd:enumeration value="Pollution Prevention"/>
          <xsd:enumeration value="Pollution Preparedness and Response"/>
          <xsd:enumeration value="Ballast Water Management"/>
          <xsd:enumeration value="Biofouling"/>
          <xsd:enumeration value="Anti-fouling systems"/>
          <xsd:enumeration value="IIIS"/>
          <xsd:enumeration value="IIIS-Casualty"/>
          <xsd:enumeration value="IIIS-Casualty-Lessons Learned English"/>
          <xsd:enumeration value="IIIS-Casualty-Lessons Learned French"/>
          <xsd:enumeration value="IIIS-Casualty-Lessons Learned Spanish"/>
          <xsd:enumeration value="IIIS-Casualty-Lessons Learned Incidents"/>
          <xsd:enumeration value="Ship Recycling"/>
          <xsd:enumeration value="Port Reception Facilities"/>
          <xsd:enumeration value="Special Areas under MARPOL"/>
          <xsd:enumeration value="Particularly Sensitive Sea Areas"/>
          <xsd:enumeration value="London Convention and Protocol"/>
          <xsd:enumeration value="Environment-LCLP-TC"/>
          <xsd:enumeration value="Environment-LCLP-EmergingIssues"/>
          <xsd:enumeration value="Environment-LCLP-ScienceDay"/>
          <xsd:enumeration value="Environment-LCLP-Reporting"/>
          <xsd:enumeration value="Environment-LCLP-Publications"/>
          <xsd:enumeration value="Environment-LCLP-NewAndEmergingIssues"/>
          <xsd:enumeration value="GESAMP"/>
          <xsd:enumeration value="Technical Assistance"/>
          <xsd:enumeration value="Cargoes"/>
          <xsd:enumeration value="Cargoes-CargoSecuring"/>
          <xsd:enumeration value="Cargoes-CargoesInBulk"/>
          <xsd:enumeration value="Cargoes-Containers"/>
          <xsd:enumeration value="Cargoes-DangerousGoods"/>
          <xsd:enumeration value="Fire Protection"/>
          <xsd:enumeration value="Fire Protection and Life Saving Appliances"/>
          <xsd:enumeration value="Human Element"/>
          <xsd:enumeration value="HE - VisionPrinciplesGoals"/>
          <xsd:enumeration value="HE - TrainingCertification"/>
          <xsd:enumeration value="HE - Go To Sea"/>
          <xsd:enumeration value="HE - ConventionsCodesGuidelines"/>
          <xsd:enumeration value="HE - Safety Management"/>
          <xsd:enumeration value="HE - Safety Culture"/>
          <xsd:enumeration value="Implementation"/>
          <xsd:enumeration value="Legal"/>
          <xsd:enumeration value="Legal - HNS Convention"/>
          <xsd:enumeration value="Legal - Joint IMO/ILO Work"/>
          <xsd:enumeration value="Legal - IMLIWMUSYMPOSIUM"/>
          <xsd:enumeration value="Navigation"/>
          <xsd:enumeration value="Partnerships and Projects"/>
          <xsd:enumeration value="Partnerships and Projects-Ship Recycling"/>
          <xsd:enumeration value="Radio Communications"/>
          <xsd:enumeration value="Radio Communications-Search and Rescue"/>
          <xsd:enumeration value="Safety"/>
          <xsd:enumeration value="Safety Regulations"/>
          <xsd:enumeration value="Safety Topics"/>
          <xsd:enumeration value="Safety Fishing Vessels"/>
          <xsd:enumeration value="Ship Design"/>
          <xsd:enumeration value="Stability Subdivision"/>
          <xsd:enumeration value="Facilitation"/>
          <xsd:enumeration value="Facilitation-Electronic Business"/>
          <xsd:enumeration value="Facilitation-FAL Convention"/>
          <xsd:enumeration value="Facilitation-FAL Events"/>
          <xsd:enumeration value="Facilitation-FAL Forms &amp; Certificates"/>
          <xsd:enumeration value="Facilitation-FAL Guidance"/>
          <xsd:enumeration value="Facilitation-FAQ"/>
          <xsd:enumeration value="Facilitation-Illcit Wildlife Trade"/>
          <xsd:enumeration value="Facilitation-ILO Code"/>
          <xsd:enumeration value="Facilitation-Latest Developments"/>
          <xsd:enumeration value="Facilitation-Stowaways"/>
          <xsd:enumeration value="Facilitation-Unsafe mixed migration by sea"/>
          <xsd:enumeration value="Assistance &amp; Training"/>
          <xsd:enumeration value="Djibouti Code of Conduct"/>
          <xsd:enumeration value="Piracy"/>
          <xsd:enumeration value="Documents"/>
          <xsd:enumeration value="West and Central Africa"/>
          <xsd:enumeration value="Guide Maritime Security"/>
          <xsd:enumeration value="Security-Guidance"/>
          <xsd:enumeration value="Piracy-Guidance"/>
          <xsd:enumeration value="Piracy-Reports"/>
          <xsd:enumeration value="Security"/>
          <xsd:enumeration value="security-Instruments"/>
          <xsd:enumeration value="TC-Africa"/>
          <xsd:enumeration value="TC-Asia &amp; Pacific"/>
          <xsd:enumeration value="TC-Director's Office"/>
          <xsd:enumeration value="TC-GMTI"/>
          <xsd:enumeration value="TC-Latin America &amp; Caribbean"/>
          <xsd:enumeration value="TC-PMMTP"/>
          <xsd:enumeration value="TC-WAEE"/>
        </xsd:restriction>
      </xsd:simpleType>
    </xsd:element>
    <xsd:element name="_internet_OW_DocSubject" ma:index="13" nillable="true" ma:displayName="OW Document Subject Matter" ma:format="Dropdown" ma:internalName="_internet_OW_DocSubject">
      <xsd:simpleType>
        <xsd:restriction base="dms:Choice">
          <xsd:enumeration value="envigation"/>
          <xsd:enumeration value="LRIT"/>
          <xsd:enumeration value="MAS"/>
          <xsd:enumeration value="Ship Routing"/>
          <xsd:enumeration value="OurWork-Financial Statements"/>
          <xsd:enumeration value="OurWork-Financial StatementsSummary"/>
          <xsd:enumeration value="OurWork-Internal Oversight and Ethics"/>
        </xsd:restriction>
      </xsd:simpleType>
    </xsd:element>
    <xsd:element name="_internet_IMODocs_Subject" ma:index="14" nillable="true" ma:displayName="IMODocs OW Subject" ma:internalName="_internet_IMODocs_Subject">
      <xsd:simpleType>
        <xsd:restriction base="dms:Text">
          <xsd:maxLength value="255"/>
        </xsd:restriction>
      </xsd:simpleType>
    </xsd:element>
    <xsd:element name="TaxCatchAll" ma:index="19" nillable="true" ma:displayName="Taxonomy Catch All Column" ma:hidden="true" ma:list="{35608c7a-51f3-4045-9dc8-bb39d4f6780f}" ma:internalName="TaxCatchAll" ma:showField="CatchAllData" ma:web="98fe26f0-1c7a-4e3c-b1ce-54d5981ad92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bdae4d-0d27-42ae-ac86-eee401951ef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8b9833-8a97-44fa-abba-75b5efbe9249" elementFormDefault="qualified">
    <xsd:import namespace="http://schemas.microsoft.com/office/2006/documentManagement/types"/>
    <xsd:import namespace="http://schemas.microsoft.com/office/infopath/2007/PartnerControls"/>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20a89f6-bb04-41be-bc09-a26d61e82a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0D4280-0DBC-4211-89D0-A9AD44015C16}">
  <ds:schemaRefs>
    <ds:schemaRef ds:uri="http://schemas.microsoft.com/office/2006/metadata/properties"/>
    <ds:schemaRef ds:uri="http://schemas.microsoft.com/office/infopath/2007/PartnerControls"/>
    <ds:schemaRef ds:uri="6d2599ce-2694-449d-b879-596ea457b077"/>
    <ds:schemaRef ds:uri="197f1daf-83a2-4f96-8eb4-47b4240c5aae"/>
  </ds:schemaRefs>
</ds:datastoreItem>
</file>

<file path=customXml/itemProps2.xml><?xml version="1.0" encoding="utf-8"?>
<ds:datastoreItem xmlns:ds="http://schemas.openxmlformats.org/officeDocument/2006/customXml" ds:itemID="{754F2D22-1B4F-4F69-94C1-266B88BE0010}">
  <ds:schemaRefs>
    <ds:schemaRef ds:uri="http://schemas.microsoft.com/sharepoint/v3/contenttype/forms"/>
  </ds:schemaRefs>
</ds:datastoreItem>
</file>

<file path=customXml/itemProps3.xml><?xml version="1.0" encoding="utf-8"?>
<ds:datastoreItem xmlns:ds="http://schemas.openxmlformats.org/officeDocument/2006/customXml" ds:itemID="{94A65A9F-B23F-4464-8CA0-31A3383794F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Instructions</vt:lpstr>
      <vt:lpstr>Glossary</vt:lpstr>
      <vt:lpstr>Summary</vt:lpstr>
      <vt:lpstr>WtT - Table 1 (efecu)</vt:lpstr>
      <vt:lpstr>WtT - Table 2 (ep)</vt:lpstr>
      <vt:lpstr>WtT - Table 3 (region elect)</vt:lpstr>
      <vt:lpstr>WtT - Table 4 (etd)</vt:lpstr>
      <vt:lpstr>WtT - Table 6 (proposed)</vt:lpstr>
      <vt:lpstr>WtT - Table 7 (GWP20)</vt:lpstr>
      <vt:lpstr> WtT Table 5 (fuel Id)</vt:lpstr>
      <vt:lpstr>WtT - Table 6 (eccs) </vt:lpstr>
      <vt:lpstr>TtW - Table 1 (CfCH4 and CfN2O)</vt:lpstr>
      <vt:lpstr>TtW - Table 2 (Cslip)</vt:lpstr>
      <vt:lpstr>TtW - Table 3 (Cfug)</vt:lpstr>
      <vt:lpstr>GWP factors</vt:lpstr>
      <vt:lpstr>Fuel &amp; pathway codes (App.1)</vt:lpstr>
      <vt:lpstr>App 2 (initial default)</vt:lpstr>
      <vt:lpstr>'Fuel &amp; pathway codes (App.1)'!_ftnref1</vt:lpstr>
      <vt:lpstr>'Fuel &amp; pathway codes (App.1)'!_ftnref2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Aguilera</dc:creator>
  <cp:lastModifiedBy>Laura Aguilera</cp:lastModifiedBy>
  <cp:lastPrinted>2025-01-03T12:59:00Z</cp:lastPrinted>
  <dcterms:created xsi:type="dcterms:W3CDTF">2024-09-27T13:40:00Z</dcterms:created>
  <dcterms:modified xsi:type="dcterms:W3CDTF">2025-04-11T15:04:07Z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7E9CC95DD4434403A5773C5FDCFD09FF_12</vt:lpwstr>
  </property>
  <property fmtid="{D5CDD505-2E9C-101B-9397-08002B2CF9AE}" pid="3" name="KSOProductBuildVer">
    <vt:lpwstr>2052-12.1.0.19770</vt:lpwstr>
  </property>
  <property fmtid="{D5CDD505-2E9C-101B-9397-08002B2CF9AE}" pid="4" name="MediaServiceImageTags">
    <vt:lpwstr/>
  </property>
  <property fmtid="{D5CDD505-2E9C-101B-9397-08002B2CF9AE}" pid="5" name="ContentTypeId">
    <vt:lpwstr>0x01010066C161E685339642A308FDE7C0B0786A06005142051F6CB7F742AF3723A70E0597FB</vt:lpwstr>
  </property>
</Properties>
</file>